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4\Nominations\"/>
    </mc:Choice>
  </mc:AlternateContent>
  <xr:revisionPtr revIDLastSave="0" documentId="13_ncr:1_{37200248-4689-45DD-A3F3-60E507EA472C}" xr6:coauthVersionLast="47" xr6:coauthVersionMax="47" xr10:uidLastSave="{00000000-0000-0000-0000-000000000000}"/>
  <bookViews>
    <workbookView xWindow="-110" yWindow="-110" windowWidth="25820" windowHeight="15620" tabRatio="613" xr2:uid="{00000000-000D-0000-FFFF-FFFF00000000}"/>
  </bookViews>
  <sheets>
    <sheet name="Sheet1" sheetId="1" r:id="rId1"/>
  </sheets>
  <definedNames>
    <definedName name="_xlnm.Print_Area" localSheetId="0">Sheet1!$A$1:$BI$143</definedName>
    <definedName name="_xlnm.Print_Titles" localSheetId="0">Sheet1!$1:$3</definedName>
  </definedNames>
  <calcPr calcId="181029"/>
</workbook>
</file>

<file path=xl/calcChain.xml><?xml version="1.0" encoding="utf-8"?>
<calcChain xmlns="http://schemas.openxmlformats.org/spreadsheetml/2006/main">
  <c r="C140" i="1" l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S71" i="1"/>
  <c r="X71" i="1"/>
  <c r="W71" i="1"/>
  <c r="AH71" i="1"/>
  <c r="AG71" i="1"/>
  <c r="V71" i="1"/>
  <c r="AF71" i="1"/>
  <c r="AE71" i="1"/>
  <c r="AD71" i="1"/>
  <c r="P71" i="1"/>
  <c r="R71" i="1"/>
  <c r="AC71" i="1"/>
  <c r="AA71" i="1"/>
  <c r="AB71" i="1"/>
  <c r="Z71" i="1"/>
  <c r="AI71" i="1"/>
  <c r="Y71" i="1"/>
  <c r="U71" i="1"/>
  <c r="T71" i="1"/>
  <c r="Q71" i="1"/>
  <c r="O71" i="1"/>
  <c r="N71" i="1"/>
  <c r="M71" i="1"/>
  <c r="L71" i="1"/>
  <c r="K71" i="1"/>
  <c r="J71" i="1"/>
  <c r="I71" i="1"/>
  <c r="H71" i="1"/>
  <c r="G71" i="1"/>
  <c r="F71" i="1"/>
  <c r="E71" i="1"/>
  <c r="D71" i="1"/>
  <c r="BI73" i="1"/>
  <c r="BI4" i="1" s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S73" i="1"/>
  <c r="X73" i="1"/>
  <c r="W73" i="1"/>
  <c r="AH73" i="1"/>
  <c r="AG73" i="1"/>
  <c r="V73" i="1"/>
  <c r="AF73" i="1"/>
  <c r="AE73" i="1"/>
  <c r="AD73" i="1"/>
  <c r="P73" i="1"/>
  <c r="R73" i="1"/>
  <c r="AC73" i="1"/>
  <c r="AA73" i="1"/>
  <c r="AB73" i="1"/>
  <c r="Z73" i="1"/>
  <c r="AI73" i="1"/>
  <c r="Y73" i="1"/>
  <c r="U73" i="1"/>
  <c r="T73" i="1"/>
  <c r="Q73" i="1"/>
  <c r="O73" i="1"/>
  <c r="N73" i="1"/>
  <c r="M73" i="1"/>
  <c r="L73" i="1"/>
  <c r="K73" i="1"/>
  <c r="J73" i="1"/>
  <c r="I73" i="1"/>
  <c r="H73" i="1"/>
  <c r="G73" i="1"/>
  <c r="F73" i="1"/>
  <c r="E73" i="1"/>
  <c r="D73" i="1"/>
  <c r="C142" i="1"/>
  <c r="C141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S47" i="1"/>
  <c r="X47" i="1"/>
  <c r="W47" i="1"/>
  <c r="AH47" i="1"/>
  <c r="AG47" i="1"/>
  <c r="V47" i="1"/>
  <c r="AF47" i="1"/>
  <c r="AE47" i="1"/>
  <c r="AD47" i="1"/>
  <c r="P47" i="1"/>
  <c r="R47" i="1"/>
  <c r="AC47" i="1"/>
  <c r="AA47" i="1"/>
  <c r="AB47" i="1"/>
  <c r="Z47" i="1"/>
  <c r="M47" i="1"/>
  <c r="AI47" i="1"/>
  <c r="U47" i="1"/>
  <c r="Q47" i="1"/>
  <c r="Y47" i="1"/>
  <c r="O47" i="1"/>
  <c r="T47" i="1"/>
  <c r="N47" i="1"/>
  <c r="L47" i="1"/>
  <c r="J47" i="1"/>
  <c r="K47" i="1"/>
  <c r="I47" i="1"/>
  <c r="H47" i="1"/>
  <c r="G47" i="1"/>
  <c r="F47" i="1"/>
  <c r="E47" i="1"/>
  <c r="D47" i="1"/>
  <c r="B47" i="1"/>
  <c r="B71" i="1"/>
  <c r="BI6" i="1"/>
  <c r="BH6" i="1"/>
  <c r="BH2" i="1" s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N2" i="1" s="1"/>
  <c r="AM6" i="1"/>
  <c r="AL6" i="1"/>
  <c r="AK6" i="1"/>
  <c r="AJ6" i="1"/>
  <c r="S6" i="1"/>
  <c r="X6" i="1"/>
  <c r="W6" i="1"/>
  <c r="AH6" i="1"/>
  <c r="AG6" i="1"/>
  <c r="V6" i="1"/>
  <c r="AF6" i="1"/>
  <c r="AE6" i="1"/>
  <c r="AD6" i="1"/>
  <c r="P6" i="1"/>
  <c r="R6" i="1"/>
  <c r="AC6" i="1"/>
  <c r="AA6" i="1"/>
  <c r="AB6" i="1"/>
  <c r="Z6" i="1"/>
  <c r="M6" i="1"/>
  <c r="AI6" i="1"/>
  <c r="U6" i="1"/>
  <c r="Q6" i="1"/>
  <c r="Y6" i="1"/>
  <c r="O6" i="1"/>
  <c r="T6" i="1"/>
  <c r="N6" i="1"/>
  <c r="L6" i="1"/>
  <c r="J6" i="1"/>
  <c r="K6" i="1"/>
  <c r="I6" i="1"/>
  <c r="H6" i="1"/>
  <c r="G6" i="1"/>
  <c r="F6" i="1"/>
  <c r="E6" i="1"/>
  <c r="D6" i="1"/>
  <c r="B6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S49" i="1"/>
  <c r="X49" i="1"/>
  <c r="W49" i="1"/>
  <c r="AH49" i="1"/>
  <c r="AG49" i="1"/>
  <c r="V49" i="1"/>
  <c r="AF49" i="1"/>
  <c r="AE49" i="1"/>
  <c r="AD49" i="1"/>
  <c r="P49" i="1"/>
  <c r="R49" i="1"/>
  <c r="AC49" i="1"/>
  <c r="AA49" i="1"/>
  <c r="AB49" i="1"/>
  <c r="Z49" i="1"/>
  <c r="M49" i="1"/>
  <c r="AI49" i="1"/>
  <c r="U49" i="1"/>
  <c r="Q49" i="1"/>
  <c r="Y49" i="1"/>
  <c r="O49" i="1"/>
  <c r="T49" i="1"/>
  <c r="N49" i="1"/>
  <c r="L49" i="1"/>
  <c r="J49" i="1"/>
  <c r="K49" i="1"/>
  <c r="I49" i="1"/>
  <c r="H49" i="1"/>
  <c r="G49" i="1"/>
  <c r="F49" i="1"/>
  <c r="E49" i="1"/>
  <c r="D49" i="1"/>
  <c r="B73" i="1"/>
  <c r="B49" i="1"/>
  <c r="B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S8" i="1"/>
  <c r="X8" i="1"/>
  <c r="W8" i="1"/>
  <c r="AH8" i="1"/>
  <c r="AG8" i="1"/>
  <c r="V8" i="1"/>
  <c r="AF8" i="1"/>
  <c r="AE8" i="1"/>
  <c r="AD8" i="1"/>
  <c r="P8" i="1"/>
  <c r="R8" i="1"/>
  <c r="AC8" i="1"/>
  <c r="AA8" i="1"/>
  <c r="AB8" i="1"/>
  <c r="Z8" i="1"/>
  <c r="M8" i="1"/>
  <c r="AI8" i="1"/>
  <c r="U8" i="1"/>
  <c r="Q8" i="1"/>
  <c r="Y8" i="1"/>
  <c r="O8" i="1"/>
  <c r="T8" i="1"/>
  <c r="N8" i="1"/>
  <c r="L8" i="1"/>
  <c r="J8" i="1"/>
  <c r="K8" i="1"/>
  <c r="I8" i="1"/>
  <c r="H8" i="1"/>
  <c r="G8" i="1"/>
  <c r="F8" i="1"/>
  <c r="E8" i="1"/>
  <c r="D8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1" i="1"/>
  <c r="AK4" i="1" l="1"/>
  <c r="BE4" i="1"/>
  <c r="AM2" i="1"/>
  <c r="AO2" i="1"/>
  <c r="T4" i="1"/>
  <c r="Y2" i="1"/>
  <c r="T2" i="1"/>
  <c r="AF2" i="1"/>
  <c r="AH2" i="1"/>
  <c r="BA2" i="1"/>
  <c r="AH4" i="1"/>
  <c r="X2" i="1"/>
  <c r="S2" i="1"/>
  <c r="AW2" i="1"/>
  <c r="AF4" i="1"/>
  <c r="AG2" i="1"/>
  <c r="V4" i="1"/>
  <c r="AG4" i="1"/>
  <c r="BA4" i="1"/>
  <c r="AS2" i="1"/>
  <c r="V2" i="1"/>
  <c r="AY2" i="1"/>
  <c r="AZ2" i="1"/>
  <c r="AY4" i="1"/>
  <c r="O2" i="1"/>
  <c r="AX2" i="1"/>
  <c r="AW4" i="1"/>
  <c r="BC2" i="1"/>
  <c r="BI2" i="1"/>
  <c r="BG2" i="1"/>
  <c r="R2" i="1"/>
  <c r="AJ4" i="1"/>
  <c r="BD4" i="1"/>
  <c r="U2" i="1"/>
  <c r="AL2" i="1"/>
  <c r="BF2" i="1"/>
  <c r="X4" i="1"/>
  <c r="BB4" i="1"/>
  <c r="AJ2" i="1"/>
  <c r="BD2" i="1"/>
  <c r="S4" i="1"/>
  <c r="BC4" i="1"/>
  <c r="AX4" i="1"/>
  <c r="BB2" i="1"/>
  <c r="AP2" i="1"/>
  <c r="AC2" i="1"/>
  <c r="AR2" i="1"/>
  <c r="I2" i="1"/>
  <c r="M2" i="1"/>
  <c r="AI2" i="1"/>
  <c r="Z2" i="1"/>
  <c r="AT2" i="1"/>
  <c r="AK2" i="1"/>
  <c r="AA2" i="1"/>
  <c r="AB2" i="1"/>
  <c r="AD2" i="1"/>
  <c r="AU2" i="1"/>
  <c r="BE2" i="1"/>
  <c r="AQ2" i="1"/>
  <c r="AE2" i="1"/>
  <c r="AV2" i="1"/>
  <c r="AZ4" i="1"/>
  <c r="W2" i="1"/>
  <c r="L2" i="1"/>
  <c r="AL4" i="1"/>
  <c r="BG4" i="1"/>
  <c r="P2" i="1"/>
  <c r="U4" i="1"/>
  <c r="AM4" i="1"/>
  <c r="AN4" i="1"/>
  <c r="BH4" i="1"/>
  <c r="BF4" i="1"/>
  <c r="AI4" i="1"/>
  <c r="Z4" i="1"/>
  <c r="AO4" i="1"/>
  <c r="Q2" i="1"/>
  <c r="Q4" i="1"/>
  <c r="O4" i="1"/>
  <c r="K2" i="1"/>
  <c r="N2" i="1"/>
  <c r="G2" i="1"/>
  <c r="Y4" i="1"/>
  <c r="J2" i="1"/>
  <c r="H2" i="1"/>
  <c r="F2" i="1"/>
  <c r="E2" i="1"/>
  <c r="L4" i="1"/>
  <c r="D2" i="1"/>
  <c r="C47" i="1"/>
  <c r="W4" i="1"/>
  <c r="AQ4" i="1"/>
  <c r="AC4" i="1"/>
  <c r="AP4" i="1"/>
  <c r="AA4" i="1"/>
  <c r="AS4" i="1"/>
  <c r="AU4" i="1"/>
  <c r="AB4" i="1"/>
  <c r="AR4" i="1"/>
  <c r="R4" i="1"/>
  <c r="AT4" i="1"/>
  <c r="AD4" i="1"/>
  <c r="AV4" i="1"/>
  <c r="C71" i="1"/>
  <c r="C73" i="1"/>
  <c r="N4" i="1"/>
  <c r="M4" i="1"/>
  <c r="I4" i="1"/>
  <c r="AE4" i="1"/>
  <c r="P4" i="1"/>
  <c r="J4" i="1"/>
  <c r="K4" i="1"/>
  <c r="F4" i="1"/>
  <c r="H4" i="1"/>
  <c r="G4" i="1"/>
  <c r="E4" i="1"/>
  <c r="D4" i="1"/>
  <c r="BB48" i="1"/>
  <c r="B4" i="1"/>
  <c r="E48" i="1"/>
  <c r="AK48" i="1"/>
  <c r="G48" i="1"/>
  <c r="O48" i="1"/>
  <c r="AA48" i="1"/>
  <c r="AG48" i="1"/>
  <c r="AM48" i="1"/>
  <c r="AU48" i="1"/>
  <c r="BC48" i="1"/>
  <c r="H48" i="1"/>
  <c r="Y48" i="1"/>
  <c r="AC48" i="1"/>
  <c r="AH48" i="1"/>
  <c r="AN48" i="1"/>
  <c r="AV48" i="1"/>
  <c r="BD48" i="1"/>
  <c r="I48" i="1"/>
  <c r="W48" i="1"/>
  <c r="AW48" i="1"/>
  <c r="K48" i="1"/>
  <c r="U48" i="1"/>
  <c r="P48" i="1"/>
  <c r="X48" i="1"/>
  <c r="AP48" i="1"/>
  <c r="AX48" i="1"/>
  <c r="BF48" i="1"/>
  <c r="R48" i="1"/>
  <c r="J48" i="1"/>
  <c r="AI48" i="1"/>
  <c r="AD48" i="1"/>
  <c r="S48" i="1"/>
  <c r="AQ48" i="1"/>
  <c r="AY48" i="1"/>
  <c r="BG48" i="1"/>
  <c r="Q48" i="1"/>
  <c r="AO48" i="1"/>
  <c r="BE48" i="1"/>
  <c r="L48" i="1"/>
  <c r="M48" i="1"/>
  <c r="AE48" i="1"/>
  <c r="AJ48" i="1"/>
  <c r="AR48" i="1"/>
  <c r="AZ48" i="1"/>
  <c r="BH48" i="1"/>
  <c r="AS48" i="1"/>
  <c r="N48" i="1"/>
  <c r="Z48" i="1"/>
  <c r="AF48" i="1"/>
  <c r="BA48" i="1"/>
  <c r="BI48" i="1"/>
  <c r="F48" i="1"/>
  <c r="T48" i="1"/>
  <c r="AB48" i="1"/>
  <c r="V48" i="1"/>
  <c r="AL48" i="1"/>
  <c r="AT48" i="1"/>
  <c r="D48" i="1"/>
  <c r="B2" i="1"/>
  <c r="L7" i="1"/>
  <c r="C9" i="1"/>
  <c r="C10" i="1"/>
  <c r="C12" i="1"/>
  <c r="C13" i="1"/>
  <c r="C14" i="1"/>
  <c r="C15" i="1"/>
  <c r="C16" i="1"/>
  <c r="C25" i="1"/>
  <c r="N3" i="1" l="1"/>
  <c r="D3" i="1"/>
  <c r="L3" i="1"/>
  <c r="J3" i="1"/>
  <c r="I3" i="1"/>
  <c r="F3" i="1"/>
  <c r="H3" i="1"/>
  <c r="G3" i="1"/>
  <c r="E3" i="1"/>
  <c r="C6" i="1"/>
  <c r="C2" i="1" s="1"/>
  <c r="C49" i="1"/>
  <c r="C8" i="1"/>
  <c r="AM7" i="1"/>
  <c r="I7" i="1"/>
  <c r="BA7" i="1"/>
  <c r="W7" i="1"/>
  <c r="BE7" i="1"/>
  <c r="AB7" i="1"/>
  <c r="O7" i="1"/>
  <c r="AJ7" i="1"/>
  <c r="BF7" i="1"/>
  <c r="AP7" i="1"/>
  <c r="Q7" i="1"/>
  <c r="AG7" i="1"/>
  <c r="R7" i="1"/>
  <c r="AC7" i="1"/>
  <c r="AN7" i="1"/>
  <c r="Y7" i="1"/>
  <c r="F7" i="1"/>
  <c r="AE7" i="1"/>
  <c r="BD7" i="1"/>
  <c r="P7" i="1"/>
  <c r="M7" i="1"/>
  <c r="V7" i="1"/>
  <c r="AX7" i="1"/>
  <c r="AF7" i="1"/>
  <c r="AW7" i="1"/>
  <c r="AQ7" i="1"/>
  <c r="AD7" i="1"/>
  <c r="N7" i="1"/>
  <c r="T7" i="1"/>
  <c r="G7" i="1"/>
  <c r="BC7" i="1"/>
  <c r="BG7" i="1"/>
  <c r="AV7" i="1"/>
  <c r="AO7" i="1"/>
  <c r="BH7" i="1"/>
  <c r="AL7" i="1"/>
  <c r="E7" i="1"/>
  <c r="AZ7" i="1"/>
  <c r="AU7" i="1"/>
  <c r="AI7" i="1"/>
  <c r="BI7" i="1"/>
  <c r="AK7" i="1"/>
  <c r="D7" i="1"/>
  <c r="J7" i="1"/>
  <c r="AY7" i="1"/>
  <c r="AT7" i="1"/>
  <c r="U7" i="1"/>
  <c r="AS7" i="1"/>
  <c r="K7" i="1"/>
  <c r="AH7" i="1"/>
  <c r="H7" i="1"/>
  <c r="BB7" i="1"/>
  <c r="Z7" i="1"/>
  <c r="S7" i="1"/>
  <c r="X7" i="1"/>
  <c r="AA7" i="1"/>
  <c r="AR7" i="1"/>
  <c r="C4" i="1" l="1"/>
  <c r="BH3" i="1" l="1"/>
  <c r="AM3" i="1"/>
  <c r="AH3" i="1"/>
  <c r="BD3" i="1"/>
  <c r="BE3" i="1"/>
  <c r="AE3" i="1"/>
  <c r="AL3" i="1"/>
  <c r="BB3" i="1"/>
  <c r="AP3" i="1"/>
  <c r="AJ3" i="1"/>
  <c r="BC3" i="1"/>
  <c r="AS3" i="1"/>
  <c r="AW3" i="1"/>
  <c r="AQ3" i="1"/>
  <c r="AN3" i="1"/>
  <c r="AG3" i="1"/>
  <c r="AK3" i="1"/>
  <c r="BF3" i="1"/>
  <c r="AY3" i="1"/>
  <c r="AV3" i="1"/>
  <c r="W3" i="1"/>
  <c r="AX3" i="1"/>
  <c r="AU3" i="1"/>
  <c r="AF3" i="1"/>
  <c r="S3" i="1"/>
  <c r="AR3" i="1"/>
  <c r="AT3" i="1"/>
  <c r="V3" i="1"/>
  <c r="BG3" i="1"/>
  <c r="AO3" i="1"/>
  <c r="BA3" i="1"/>
  <c r="AZ3" i="1"/>
  <c r="X3" i="1"/>
  <c r="AC3" i="1" l="1"/>
  <c r="M3" i="1"/>
  <c r="AD3" i="1"/>
  <c r="AB3" i="1"/>
  <c r="AA3" i="1"/>
  <c r="T3" i="1"/>
  <c r="K3" i="1"/>
  <c r="Y3" i="1"/>
  <c r="AI3" i="1"/>
  <c r="Z3" i="1"/>
  <c r="R3" i="1"/>
  <c r="P3" i="1"/>
  <c r="O3" i="1"/>
  <c r="U3" i="1"/>
  <c r="Q3" i="1"/>
  <c r="BI3" i="1" l="1"/>
</calcChain>
</file>

<file path=xl/sharedStrings.xml><?xml version="1.0" encoding="utf-8"?>
<sst xmlns="http://schemas.openxmlformats.org/spreadsheetml/2006/main" count="171" uniqueCount="168">
  <si>
    <t>Con</t>
  </si>
  <si>
    <t>Lab</t>
  </si>
  <si>
    <t xml:space="preserve">LD </t>
  </si>
  <si>
    <t>Green</t>
  </si>
  <si>
    <t>Ind</t>
  </si>
  <si>
    <t>Cambridge</t>
  </si>
  <si>
    <t>Seats</t>
  </si>
  <si>
    <t>Cherwell</t>
  </si>
  <si>
    <t>Oxford</t>
  </si>
  <si>
    <t>West Oxfordshire</t>
  </si>
  <si>
    <t>Ipswich</t>
  </si>
  <si>
    <t>Cannock Chase</t>
  </si>
  <si>
    <t>Mole Valley</t>
  </si>
  <si>
    <t>Runnymede</t>
  </si>
  <si>
    <t>Woking</t>
  </si>
  <si>
    <t>Elmbridge</t>
  </si>
  <si>
    <t>Tandridge</t>
  </si>
  <si>
    <t>Basildon</t>
  </si>
  <si>
    <t>Brentwood</t>
  </si>
  <si>
    <t>Castle Point</t>
  </si>
  <si>
    <t>Colchester</t>
  </si>
  <si>
    <t>Rochford</t>
  </si>
  <si>
    <t>Epping Forest</t>
  </si>
  <si>
    <t>Harlow</t>
  </si>
  <si>
    <t>Cheltenham</t>
  </si>
  <si>
    <t>Gloucester</t>
  </si>
  <si>
    <t>Stroud</t>
  </si>
  <si>
    <t>Eastleigh</t>
  </si>
  <si>
    <t>Fareham</t>
  </si>
  <si>
    <t>Gosport</t>
  </si>
  <si>
    <t>Havant</t>
  </si>
  <si>
    <t>Rushmoor</t>
  </si>
  <si>
    <t>Hart</t>
  </si>
  <si>
    <t>Winchester</t>
  </si>
  <si>
    <t>Broxbourne</t>
  </si>
  <si>
    <t>North Hertfordshire</t>
  </si>
  <si>
    <t>St Albans</t>
  </si>
  <si>
    <t>Stevenage</t>
  </si>
  <si>
    <t>Three Rivers</t>
  </si>
  <si>
    <t>Watford</t>
  </si>
  <si>
    <t>Welwyn Hatfield</t>
  </si>
  <si>
    <t>Maidstone</t>
  </si>
  <si>
    <t>Tunbridge Wells</t>
  </si>
  <si>
    <t>Burnley</t>
  </si>
  <si>
    <t>Chorley</t>
  </si>
  <si>
    <t>Hyndburn</t>
  </si>
  <si>
    <t>Pendle</t>
  </si>
  <si>
    <t>Preston</t>
  </si>
  <si>
    <t>Rossendale</t>
  </si>
  <si>
    <t>West Lancashire</t>
  </si>
  <si>
    <t>Lincoln</t>
  </si>
  <si>
    <t>Rugby</t>
  </si>
  <si>
    <t>Adur</t>
  </si>
  <si>
    <t>Crawley</t>
  </si>
  <si>
    <t>Worthing</t>
  </si>
  <si>
    <t>Redditch</t>
  </si>
  <si>
    <t>Worcester</t>
  </si>
  <si>
    <t>Hastings</t>
  </si>
  <si>
    <t>Barnsley</t>
  </si>
  <si>
    <t>Bolton</t>
  </si>
  <si>
    <t>Bury</t>
  </si>
  <si>
    <t>Coventry</t>
  </si>
  <si>
    <t>Dudley</t>
  </si>
  <si>
    <t>Bradford</t>
  </si>
  <si>
    <t>Gateshead</t>
  </si>
  <si>
    <t>Kirklees</t>
  </si>
  <si>
    <t>Knowsley</t>
  </si>
  <si>
    <t>Leeds</t>
  </si>
  <si>
    <t>Manchester</t>
  </si>
  <si>
    <t>Newcastle-Upon-Tyne</t>
  </si>
  <si>
    <t>North Tyneside</t>
  </si>
  <si>
    <t>Oldham</t>
  </si>
  <si>
    <t>Rochdale</t>
  </si>
  <si>
    <t>Rotherham</t>
  </si>
  <si>
    <t>Salford</t>
  </si>
  <si>
    <t>Sandwell</t>
  </si>
  <si>
    <t>Sefton</t>
  </si>
  <si>
    <t>Sheffield</t>
  </si>
  <si>
    <t>Solihull</t>
  </si>
  <si>
    <t>South Tyneside</t>
  </si>
  <si>
    <t>Stockport</t>
  </si>
  <si>
    <t>Sunderland</t>
  </si>
  <si>
    <t>Tameside</t>
  </si>
  <si>
    <t>Trafford</t>
  </si>
  <si>
    <t>Wakefield</t>
  </si>
  <si>
    <t>Walsall</t>
  </si>
  <si>
    <t>Wigan</t>
  </si>
  <si>
    <t>Wolverhampton</t>
  </si>
  <si>
    <t>Bristol</t>
  </si>
  <si>
    <t>Halton</t>
  </si>
  <si>
    <t>Hartlepool</t>
  </si>
  <si>
    <t>Kingston-Upon-Hull</t>
  </si>
  <si>
    <t>Milton Keynes</t>
  </si>
  <si>
    <t>North East Lincolnshire</t>
  </si>
  <si>
    <t>Peterborough</t>
  </si>
  <si>
    <t>Plymouth</t>
  </si>
  <si>
    <t>Portsmouth</t>
  </si>
  <si>
    <t>Reading</t>
  </si>
  <si>
    <t>Southampton</t>
  </si>
  <si>
    <t>Swindon</t>
  </si>
  <si>
    <t>Thurrock</t>
  </si>
  <si>
    <t>Warrington</t>
  </si>
  <si>
    <t>Wokingham</t>
  </si>
  <si>
    <t>Tamworth</t>
  </si>
  <si>
    <t>Cands</t>
  </si>
  <si>
    <t>Exeter</t>
  </si>
  <si>
    <t>Norwich</t>
  </si>
  <si>
    <t>Calderdale</t>
  </si>
  <si>
    <t>Res Assoc</t>
  </si>
  <si>
    <t>Non-Metropolitan Districts (62)</t>
  </si>
  <si>
    <t>Metropolitan Districts (35)</t>
  </si>
  <si>
    <t>Unitary Authorities (27)</t>
  </si>
  <si>
    <t>Basingstoke and Deane</t>
  </si>
  <si>
    <t>Reigate and Banstead</t>
  </si>
  <si>
    <t>UKIP</t>
  </si>
  <si>
    <t>SDP</t>
  </si>
  <si>
    <t>TUSC</t>
  </si>
  <si>
    <t>Liberal Party</t>
  </si>
  <si>
    <t>Southend on Sea</t>
  </si>
  <si>
    <t>Womens Equality Party</t>
  </si>
  <si>
    <t>Blackburn with Darwen</t>
  </si>
  <si>
    <t>Dorset</t>
  </si>
  <si>
    <t>Nuneaton and Bedworth</t>
  </si>
  <si>
    <t>Reform UK</t>
  </si>
  <si>
    <t>York-shire Party</t>
  </si>
  <si>
    <t>English Dems</t>
  </si>
  <si>
    <t>Party of Women</t>
  </si>
  <si>
    <t>Yeshua</t>
  </si>
  <si>
    <t>Workers Party</t>
  </si>
  <si>
    <t>North-ern Heart</t>
  </si>
  <si>
    <t>Nat'l Housing Party</t>
  </si>
  <si>
    <t>North East Party</t>
  </si>
  <si>
    <t>Save Us Now</t>
  </si>
  <si>
    <t>British Demo-crats</t>
  </si>
  <si>
    <t>Heritage Party</t>
  </si>
  <si>
    <t>Freedom Alliance</t>
  </si>
  <si>
    <t>Confel-icity</t>
  </si>
  <si>
    <t>Christian Peoples Alliance</t>
  </si>
  <si>
    <t>Commun-ist Party</t>
  </si>
  <si>
    <t>Liber-tarian Party</t>
  </si>
  <si>
    <t>Justice Party</t>
  </si>
  <si>
    <t>TOTAL</t>
  </si>
  <si>
    <t>Socialist Labour</t>
  </si>
  <si>
    <t>Alliance for Green Socialism</t>
  </si>
  <si>
    <t>Britain First</t>
  </si>
  <si>
    <t>Monster Raving Loony Party</t>
  </si>
  <si>
    <t>Home-land Party</t>
  </si>
  <si>
    <t>Comm-unist Future</t>
  </si>
  <si>
    <t>Wakefield by-election</t>
  </si>
  <si>
    <t>Sheffield by-election</t>
  </si>
  <si>
    <t>Salford by-election</t>
  </si>
  <si>
    <t>Newcastle by-election</t>
  </si>
  <si>
    <t>Manchester by-election</t>
  </si>
  <si>
    <t>Bolton by-election</t>
  </si>
  <si>
    <t>Swindon by-election</t>
  </si>
  <si>
    <t>Peterborough by-election</t>
  </si>
  <si>
    <t>West Lancashire by-election</t>
  </si>
  <si>
    <t>Runnymede by-election</t>
  </si>
  <si>
    <t>Reigate and Banstead by-election</t>
  </si>
  <si>
    <t>Oxford by-election</t>
  </si>
  <si>
    <t>Mole Valley by-election</t>
  </si>
  <si>
    <t>Gosport by-election</t>
  </si>
  <si>
    <t>Ipswich by-elections</t>
  </si>
  <si>
    <t>St Albans by-elections</t>
  </si>
  <si>
    <t>Colchester by-election</t>
  </si>
  <si>
    <t>Adur by-election</t>
  </si>
  <si>
    <t>Including by-elections</t>
  </si>
  <si>
    <t>Woking by-election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</si>
</sst>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Lato"/>
      <family val="2"/>
    </font>
    <font>
      <sz val="8"/>
      <name val="Lato"/>
      <family val="2"/>
    </font>
    <font>
      <sz val="8"/>
      <name val="Lato Black"/>
      <family val="2"/>
    </font>
    <font>
      <i/>
      <sz val="8"/>
      <name val="Lato"/>
      <family val="2"/>
    </font>
    <font>
      <sz val="8"/>
      <color theme="1"/>
      <name val="Lato Black"/>
      <family val="2"/>
    </font>
    <font>
      <b/>
      <sz val="8"/>
      <color theme="1"/>
      <name val="Lato Black"/>
      <family val="2"/>
    </font>
    <font>
      <b/>
      <sz val="8"/>
      <color indexed="9"/>
      <name val="Lato Black"/>
      <family val="2"/>
    </font>
    <font>
      <b/>
      <sz val="8"/>
      <name val="Lato Black"/>
      <family val="2"/>
    </font>
    <font>
      <b/>
      <sz val="8"/>
      <color theme="0"/>
      <name val="Lato Black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339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1" xfId="0" applyFont="1" applyFill="1" applyBorder="1"/>
    <xf numFmtId="0" fontId="4" fillId="0" borderId="1" xfId="0" applyFont="1" applyBorder="1"/>
    <xf numFmtId="0" fontId="4" fillId="2" borderId="1" xfId="0" applyFont="1" applyFill="1" applyBorder="1"/>
    <xf numFmtId="164" fontId="3" fillId="2" borderId="1" xfId="2" applyNumberFormat="1" applyFont="1" applyFill="1" applyBorder="1"/>
    <xf numFmtId="0" fontId="5" fillId="0" borderId="1" xfId="0" applyFont="1" applyBorder="1"/>
    <xf numFmtId="165" fontId="5" fillId="2" borderId="1" xfId="1" applyNumberFormat="1" applyFont="1" applyFill="1" applyBorder="1"/>
    <xf numFmtId="0" fontId="5" fillId="0" borderId="0" xfId="0" applyFont="1"/>
    <xf numFmtId="164" fontId="5" fillId="2" borderId="1" xfId="2" applyNumberFormat="1" applyFont="1" applyFill="1" applyBorder="1"/>
    <xf numFmtId="0" fontId="3" fillId="0" borderId="1" xfId="0" applyFont="1" applyBorder="1"/>
    <xf numFmtId="0" fontId="6" fillId="0" borderId="1" xfId="0" applyFont="1" applyBorder="1" applyAlignment="1">
      <alignment horizontal="right"/>
    </xf>
    <xf numFmtId="165" fontId="3" fillId="2" borderId="1" xfId="0" applyNumberFormat="1" applyFont="1" applyFill="1" applyBorder="1"/>
    <xf numFmtId="0" fontId="4" fillId="14" borderId="1" xfId="0" applyFont="1" applyFill="1" applyBorder="1"/>
    <xf numFmtId="0" fontId="7" fillId="0" borderId="1" xfId="0" applyFont="1" applyBorder="1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9" fillId="9" borderId="0" xfId="0" applyFont="1" applyFill="1" applyAlignment="1">
      <alignment horizontal="right" vertical="top" wrapText="1"/>
    </xf>
    <xf numFmtId="0" fontId="9" fillId="3" borderId="0" xfId="0" applyFont="1" applyFill="1" applyAlignment="1">
      <alignment horizontal="right" vertical="top" wrapText="1"/>
    </xf>
    <xf numFmtId="0" fontId="9" fillId="4" borderId="0" xfId="0" applyFont="1" applyFill="1" applyAlignment="1">
      <alignment horizontal="right" vertical="top" wrapText="1"/>
    </xf>
    <xf numFmtId="0" fontId="9" fillId="5" borderId="0" xfId="0" applyFont="1" applyFill="1" applyAlignment="1">
      <alignment horizontal="right" vertical="top" wrapText="1"/>
    </xf>
    <xf numFmtId="0" fontId="9" fillId="6" borderId="0" xfId="0" applyFont="1" applyFill="1" applyAlignment="1">
      <alignment horizontal="right" vertical="top" wrapText="1"/>
    </xf>
    <xf numFmtId="0" fontId="9" fillId="7" borderId="0" xfId="0" applyFont="1" applyFill="1" applyAlignment="1">
      <alignment horizontal="right" vertical="top" wrapText="1"/>
    </xf>
    <xf numFmtId="0" fontId="10" fillId="10" borderId="0" xfId="0" applyFont="1" applyFill="1" applyAlignment="1">
      <alignment horizontal="right" vertical="top" wrapText="1"/>
    </xf>
    <xf numFmtId="0" fontId="9" fillId="8" borderId="0" xfId="0" applyFont="1" applyFill="1" applyAlignment="1">
      <alignment horizontal="right" vertical="top" wrapText="1"/>
    </xf>
    <xf numFmtId="0" fontId="11" fillId="11" borderId="0" xfId="0" applyFont="1" applyFill="1" applyAlignment="1">
      <alignment horizontal="right" vertical="top" wrapText="1"/>
    </xf>
    <xf numFmtId="0" fontId="10" fillId="12" borderId="0" xfId="0" applyFont="1" applyFill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8" fillId="0" borderId="0" xfId="0" applyFont="1"/>
    <xf numFmtId="165" fontId="8" fillId="0" borderId="0" xfId="1" applyNumberFormat="1" applyFont="1" applyFill="1"/>
    <xf numFmtId="0" fontId="10" fillId="0" borderId="0" xfId="0" applyFont="1"/>
    <xf numFmtId="164" fontId="10" fillId="0" borderId="0" xfId="2" applyNumberFormat="1" applyFont="1" applyFill="1"/>
    <xf numFmtId="165" fontId="8" fillId="0" borderId="0" xfId="0" applyNumberFormat="1" applyFont="1"/>
    <xf numFmtId="165" fontId="10" fillId="0" borderId="0" xfId="1" applyNumberFormat="1" applyFont="1" applyFill="1"/>
    <xf numFmtId="0" fontId="11" fillId="15" borderId="0" xfId="0" applyFont="1" applyFill="1" applyAlignment="1">
      <alignment horizontal="right" vertical="top" wrapText="1"/>
    </xf>
    <xf numFmtId="0" fontId="11" fillId="16" borderId="0" xfId="0" applyFont="1" applyFill="1" applyAlignment="1">
      <alignment horizontal="right" vertical="top" wrapText="1"/>
    </xf>
    <xf numFmtId="0" fontId="5" fillId="13" borderId="1" xfId="0" applyFont="1" applyFill="1" applyBorder="1"/>
    <xf numFmtId="165" fontId="5" fillId="13" borderId="1" xfId="1" applyNumberFormat="1" applyFont="1" applyFill="1" applyBorder="1"/>
    <xf numFmtId="164" fontId="5" fillId="13" borderId="1" xfId="2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CC3399"/>
      <rgbColor rgb="0000FFFF"/>
      <rgbColor rgb="00A4A587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99CC"/>
      <rgbColor rgb="00CCFFFF"/>
      <rgbColor rgb="00ECFECE"/>
      <rgbColor rgb="00FFFF99"/>
      <rgbColor rgb="0099CCFF"/>
      <rgbColor rgb="00FF99CC"/>
      <rgbColor rgb="00CC99FF"/>
      <rgbColor rgb="00FEEBBA"/>
      <rgbColor rgb="003366FF"/>
      <rgbColor rgb="0033CCCC"/>
      <rgbColor rgb="00669900"/>
      <rgbColor rgb="00FFCC00"/>
      <rgbColor rgb="00FF9900"/>
      <rgbColor rgb="00CC6600"/>
      <rgbColor rgb="00666699"/>
      <rgbColor rgb="00969696"/>
      <rgbColor rgb="00003366"/>
      <rgbColor rgb="00339966"/>
      <rgbColor rgb="00003300"/>
      <rgbColor rgb="00800000"/>
      <rgbColor rgb="00996633"/>
      <rgbColor rgb="00993366"/>
      <rgbColor rgb="00333399"/>
      <rgbColor rgb="00333333"/>
    </indexedColors>
    <mruColors>
      <color rgb="FFCC3399"/>
      <color rgb="FF669900"/>
      <color rgb="FF009900"/>
      <color rgb="FFFF9900"/>
      <color rgb="FFCC0000"/>
      <color rgb="FFCC6600"/>
      <color rgb="FFFF66FF"/>
      <color rgb="FFFF6600"/>
      <color rgb="FFFFCCCC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44"/>
  <sheetViews>
    <sheetView tabSelected="1" zoomScale="205" zoomScaleNormal="205" zoomScaleSheetLayoutView="115" workbookViewId="0">
      <pane ySplit="1" topLeftCell="A80" activePane="bottomLeft" state="frozen"/>
      <selection pane="bottomLeft" activeCell="G89" sqref="G89"/>
    </sheetView>
  </sheetViews>
  <sheetFormatPr defaultColWidth="8.90625" defaultRowHeight="15" customHeight="1" x14ac:dyDescent="0.2"/>
  <cols>
    <col min="1" max="1" width="29.08984375" style="2" customWidth="1"/>
    <col min="2" max="2" width="8.6328125" style="2" customWidth="1"/>
    <col min="3" max="61" width="6.6328125" style="2" customWidth="1"/>
    <col min="62" max="16384" width="8.90625" style="2"/>
  </cols>
  <sheetData>
    <row r="1" spans="1:61" s="29" customFormat="1" ht="47.4" customHeight="1" x14ac:dyDescent="0.25">
      <c r="A1" s="16"/>
      <c r="B1" s="17" t="s">
        <v>6</v>
      </c>
      <c r="C1" s="17" t="s">
        <v>104</v>
      </c>
      <c r="D1" s="18" t="s">
        <v>0</v>
      </c>
      <c r="E1" s="19" t="s">
        <v>1</v>
      </c>
      <c r="F1" s="20" t="s">
        <v>2</v>
      </c>
      <c r="G1" s="21" t="s">
        <v>3</v>
      </c>
      <c r="H1" s="22" t="s">
        <v>4</v>
      </c>
      <c r="I1" s="23" t="s">
        <v>108</v>
      </c>
      <c r="J1" s="36" t="s">
        <v>123</v>
      </c>
      <c r="K1" s="24" t="s">
        <v>115</v>
      </c>
      <c r="L1" s="25" t="s">
        <v>117</v>
      </c>
      <c r="M1" s="28" t="s">
        <v>128</v>
      </c>
      <c r="N1" s="26" t="s">
        <v>116</v>
      </c>
      <c r="O1" s="37" t="s">
        <v>114</v>
      </c>
      <c r="P1" s="28" t="s">
        <v>134</v>
      </c>
      <c r="Q1" s="28" t="s">
        <v>125</v>
      </c>
      <c r="R1" s="28" t="s">
        <v>133</v>
      </c>
      <c r="S1" s="28" t="s">
        <v>144</v>
      </c>
      <c r="T1" s="27" t="s">
        <v>119</v>
      </c>
      <c r="U1" s="28" t="s">
        <v>126</v>
      </c>
      <c r="V1" s="28" t="s">
        <v>138</v>
      </c>
      <c r="W1" s="28" t="s">
        <v>142</v>
      </c>
      <c r="X1" s="28" t="s">
        <v>143</v>
      </c>
      <c r="Y1" s="28" t="s">
        <v>124</v>
      </c>
      <c r="Z1" s="28" t="s">
        <v>129</v>
      </c>
      <c r="AA1" s="28" t="s">
        <v>131</v>
      </c>
      <c r="AB1" s="28" t="s">
        <v>130</v>
      </c>
      <c r="AC1" s="28" t="s">
        <v>132</v>
      </c>
      <c r="AD1" s="28" t="s">
        <v>135</v>
      </c>
      <c r="AE1" s="28" t="s">
        <v>136</v>
      </c>
      <c r="AF1" s="28" t="s">
        <v>137</v>
      </c>
      <c r="AG1" s="28" t="s">
        <v>139</v>
      </c>
      <c r="AH1" s="28" t="s">
        <v>140</v>
      </c>
      <c r="AI1" s="28" t="s">
        <v>127</v>
      </c>
      <c r="AJ1" s="28" t="s">
        <v>145</v>
      </c>
      <c r="AK1" s="28" t="s">
        <v>146</v>
      </c>
      <c r="AL1" s="28" t="s">
        <v>147</v>
      </c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</row>
    <row r="2" spans="1:61" s="32" customFormat="1" ht="15" customHeight="1" x14ac:dyDescent="0.2">
      <c r="A2" s="30" t="s">
        <v>141</v>
      </c>
      <c r="B2" s="31">
        <f t="shared" ref="B2:AG2" si="0">SUM(B6+B47+B71)</f>
        <v>2636</v>
      </c>
      <c r="C2" s="31">
        <f t="shared" si="0"/>
        <v>9959</v>
      </c>
      <c r="D2" s="31">
        <f t="shared" si="0"/>
        <v>2497</v>
      </c>
      <c r="E2" s="31">
        <f t="shared" si="0"/>
        <v>2414</v>
      </c>
      <c r="F2" s="31">
        <f t="shared" si="0"/>
        <v>1797</v>
      </c>
      <c r="G2" s="31">
        <f t="shared" si="0"/>
        <v>1636</v>
      </c>
      <c r="H2" s="31">
        <f t="shared" si="0"/>
        <v>614</v>
      </c>
      <c r="I2" s="31">
        <f t="shared" si="0"/>
        <v>184</v>
      </c>
      <c r="J2" s="31">
        <f t="shared" si="0"/>
        <v>322</v>
      </c>
      <c r="K2" s="31">
        <f t="shared" si="0"/>
        <v>27</v>
      </c>
      <c r="L2" s="31">
        <f t="shared" si="0"/>
        <v>3</v>
      </c>
      <c r="M2" s="31">
        <f t="shared" si="0"/>
        <v>32</v>
      </c>
      <c r="N2" s="31">
        <f t="shared" si="0"/>
        <v>267</v>
      </c>
      <c r="O2" s="31">
        <f t="shared" si="0"/>
        <v>13</v>
      </c>
      <c r="P2" s="31">
        <f t="shared" si="0"/>
        <v>33</v>
      </c>
      <c r="Q2" s="31">
        <f t="shared" si="0"/>
        <v>7</v>
      </c>
      <c r="R2" s="31">
        <f t="shared" si="0"/>
        <v>4</v>
      </c>
      <c r="S2" s="31">
        <f t="shared" si="0"/>
        <v>2</v>
      </c>
      <c r="T2" s="31">
        <f t="shared" si="0"/>
        <v>6</v>
      </c>
      <c r="U2" s="31">
        <f t="shared" si="0"/>
        <v>4</v>
      </c>
      <c r="V2" s="31">
        <f t="shared" si="0"/>
        <v>6</v>
      </c>
      <c r="W2" s="31">
        <f t="shared" si="0"/>
        <v>6</v>
      </c>
      <c r="X2" s="31">
        <f t="shared" si="0"/>
        <v>1</v>
      </c>
      <c r="Y2" s="31">
        <f t="shared" si="0"/>
        <v>38</v>
      </c>
      <c r="Z2" s="31">
        <f t="shared" si="0"/>
        <v>3</v>
      </c>
      <c r="AA2" s="31">
        <f t="shared" si="0"/>
        <v>2</v>
      </c>
      <c r="AB2" s="31">
        <f t="shared" si="0"/>
        <v>1</v>
      </c>
      <c r="AC2" s="31">
        <f t="shared" si="0"/>
        <v>1</v>
      </c>
      <c r="AD2" s="31">
        <f t="shared" si="0"/>
        <v>5</v>
      </c>
      <c r="AE2" s="31">
        <f t="shared" si="0"/>
        <v>17</v>
      </c>
      <c r="AF2" s="31">
        <f t="shared" si="0"/>
        <v>9</v>
      </c>
      <c r="AG2" s="31">
        <f t="shared" si="0"/>
        <v>1</v>
      </c>
      <c r="AH2" s="31">
        <f t="shared" ref="AH2:BI2" si="1">SUM(AH6+AH47+AH71)</f>
        <v>1</v>
      </c>
      <c r="AI2" s="31">
        <f t="shared" si="1"/>
        <v>1</v>
      </c>
      <c r="AJ2" s="31">
        <f t="shared" si="1"/>
        <v>1</v>
      </c>
      <c r="AK2" s="31">
        <f t="shared" si="1"/>
        <v>1</v>
      </c>
      <c r="AL2" s="31">
        <f t="shared" si="1"/>
        <v>3</v>
      </c>
      <c r="AM2" s="31">
        <f t="shared" si="1"/>
        <v>0</v>
      </c>
      <c r="AN2" s="31">
        <f t="shared" si="1"/>
        <v>0</v>
      </c>
      <c r="AO2" s="31">
        <f t="shared" si="1"/>
        <v>0</v>
      </c>
      <c r="AP2" s="31">
        <f t="shared" si="1"/>
        <v>0</v>
      </c>
      <c r="AQ2" s="31">
        <f t="shared" si="1"/>
        <v>0</v>
      </c>
      <c r="AR2" s="31">
        <f t="shared" si="1"/>
        <v>0</v>
      </c>
      <c r="AS2" s="31">
        <f t="shared" si="1"/>
        <v>0</v>
      </c>
      <c r="AT2" s="31">
        <f t="shared" si="1"/>
        <v>0</v>
      </c>
      <c r="AU2" s="31">
        <f t="shared" si="1"/>
        <v>0</v>
      </c>
      <c r="AV2" s="31">
        <f t="shared" si="1"/>
        <v>0</v>
      </c>
      <c r="AW2" s="31">
        <f t="shared" si="1"/>
        <v>0</v>
      </c>
      <c r="AX2" s="31">
        <f t="shared" si="1"/>
        <v>0</v>
      </c>
      <c r="AY2" s="31">
        <f t="shared" si="1"/>
        <v>0</v>
      </c>
      <c r="AZ2" s="31">
        <f t="shared" si="1"/>
        <v>0</v>
      </c>
      <c r="BA2" s="31">
        <f t="shared" si="1"/>
        <v>0</v>
      </c>
      <c r="BB2" s="31">
        <f t="shared" si="1"/>
        <v>0</v>
      </c>
      <c r="BC2" s="31">
        <f t="shared" si="1"/>
        <v>0</v>
      </c>
      <c r="BD2" s="31">
        <f t="shared" si="1"/>
        <v>0</v>
      </c>
      <c r="BE2" s="31">
        <f t="shared" si="1"/>
        <v>0</v>
      </c>
      <c r="BF2" s="31">
        <f t="shared" si="1"/>
        <v>0</v>
      </c>
      <c r="BG2" s="31">
        <f t="shared" si="1"/>
        <v>0</v>
      </c>
      <c r="BH2" s="31">
        <f t="shared" si="1"/>
        <v>0</v>
      </c>
      <c r="BI2" s="31">
        <f t="shared" si="1"/>
        <v>0</v>
      </c>
    </row>
    <row r="3" spans="1:61" s="32" customFormat="1" ht="15" customHeight="1" x14ac:dyDescent="0.2">
      <c r="A3" s="30"/>
      <c r="B3" s="30"/>
      <c r="C3" s="30"/>
      <c r="D3" s="33">
        <f t="shared" ref="D3:J3" si="2">SUM(D2/$B$2)</f>
        <v>0.94726858877086495</v>
      </c>
      <c r="E3" s="33">
        <f t="shared" si="2"/>
        <v>0.91578148710166918</v>
      </c>
      <c r="F3" s="33">
        <f t="shared" si="2"/>
        <v>0.68171471927162364</v>
      </c>
      <c r="G3" s="33">
        <f t="shared" si="2"/>
        <v>0.62063732928679816</v>
      </c>
      <c r="H3" s="33">
        <f t="shared" si="2"/>
        <v>0.23292867981790591</v>
      </c>
      <c r="I3" s="33">
        <f t="shared" si="2"/>
        <v>6.9802731411229141E-2</v>
      </c>
      <c r="J3" s="33">
        <f t="shared" si="2"/>
        <v>0.12215477996965099</v>
      </c>
      <c r="K3" s="33">
        <f>SUM(K2/$B$2)</f>
        <v>1.024279210925645E-2</v>
      </c>
      <c r="L3" s="33">
        <f>SUM(L2/$B$2)</f>
        <v>1.1380880121396055E-3</v>
      </c>
      <c r="M3" s="33">
        <f>SUM(M2/$B$2)</f>
        <v>1.2139605462822459E-2</v>
      </c>
      <c r="N3" s="33">
        <f>SUM(N2/$B$2)</f>
        <v>0.10128983308042488</v>
      </c>
      <c r="O3" s="33">
        <f t="shared" ref="O3:BI3" si="3">SUM(O2/$B$2)</f>
        <v>4.9317147192716234E-3</v>
      </c>
      <c r="P3" s="33">
        <f>SUM(P2/$B$2)</f>
        <v>1.251896813353566E-2</v>
      </c>
      <c r="Q3" s="33">
        <f>SUM(Q2/$B$2)</f>
        <v>2.6555386949924128E-3</v>
      </c>
      <c r="R3" s="33">
        <f>SUM(R2/$B$2)</f>
        <v>1.5174506828528073E-3</v>
      </c>
      <c r="S3" s="33">
        <f>SUM(S2/$B$2)</f>
        <v>7.5872534142640367E-4</v>
      </c>
      <c r="T3" s="33">
        <f>SUM(T2/$B$2)</f>
        <v>2.276176024279211E-3</v>
      </c>
      <c r="U3" s="33">
        <f t="shared" si="3"/>
        <v>1.5174506828528073E-3</v>
      </c>
      <c r="V3" s="33">
        <f>SUM(V2/$B$2)</f>
        <v>2.276176024279211E-3</v>
      </c>
      <c r="W3" s="33">
        <f>SUM(W2/$B$2)</f>
        <v>2.276176024279211E-3</v>
      </c>
      <c r="X3" s="33">
        <f>SUM(X2/$B$2)</f>
        <v>3.7936267071320183E-4</v>
      </c>
      <c r="Y3" s="33">
        <f>SUM(Y2/$B$2)</f>
        <v>1.4415781487101669E-2</v>
      </c>
      <c r="Z3" s="33">
        <f t="shared" si="3"/>
        <v>1.1380880121396055E-3</v>
      </c>
      <c r="AA3" s="33">
        <f>SUM(AA2/$B$2)</f>
        <v>7.5872534142640367E-4</v>
      </c>
      <c r="AB3" s="33">
        <f t="shared" si="3"/>
        <v>3.7936267071320183E-4</v>
      </c>
      <c r="AC3" s="33">
        <f>SUM(AC2/$B$2)</f>
        <v>3.7936267071320183E-4</v>
      </c>
      <c r="AD3" s="33">
        <f>SUM(AD2/$B$2)</f>
        <v>1.8968133535660092E-3</v>
      </c>
      <c r="AE3" s="33">
        <f t="shared" si="3"/>
        <v>6.4491654021244307E-3</v>
      </c>
      <c r="AF3" s="33">
        <f>SUM(AF2/$B$2)</f>
        <v>3.4142640364188165E-3</v>
      </c>
      <c r="AG3" s="33">
        <f t="shared" si="3"/>
        <v>3.7936267071320183E-4</v>
      </c>
      <c r="AH3" s="33">
        <f t="shared" si="3"/>
        <v>3.7936267071320183E-4</v>
      </c>
      <c r="AI3" s="33">
        <f>SUM(AI2/$B$2)</f>
        <v>3.7936267071320183E-4</v>
      </c>
      <c r="AJ3" s="33">
        <f>SUM(AJ2/$B$2)</f>
        <v>3.7936267071320183E-4</v>
      </c>
      <c r="AK3" s="33">
        <f>SUM(AK2/$B$2)</f>
        <v>3.7936267071320183E-4</v>
      </c>
      <c r="AL3" s="33">
        <f>SUM(AL2/$B$2)</f>
        <v>1.1380880121396055E-3</v>
      </c>
      <c r="AM3" s="33">
        <f>SUM(AM2/$B$2)</f>
        <v>0</v>
      </c>
      <c r="AN3" s="33">
        <f t="shared" ref="AN3:BB3" si="4">SUM(AN2/$B$2)</f>
        <v>0</v>
      </c>
      <c r="AO3" s="33">
        <f t="shared" si="4"/>
        <v>0</v>
      </c>
      <c r="AP3" s="33">
        <f t="shared" si="4"/>
        <v>0</v>
      </c>
      <c r="AQ3" s="33">
        <f t="shared" si="4"/>
        <v>0</v>
      </c>
      <c r="AR3" s="33">
        <f t="shared" si="4"/>
        <v>0</v>
      </c>
      <c r="AS3" s="33">
        <f t="shared" si="4"/>
        <v>0</v>
      </c>
      <c r="AT3" s="33">
        <f t="shared" si="4"/>
        <v>0</v>
      </c>
      <c r="AU3" s="33">
        <f t="shared" si="4"/>
        <v>0</v>
      </c>
      <c r="AV3" s="33">
        <f t="shared" si="4"/>
        <v>0</v>
      </c>
      <c r="AW3" s="33">
        <f t="shared" si="4"/>
        <v>0</v>
      </c>
      <c r="AX3" s="33">
        <f t="shared" si="4"/>
        <v>0</v>
      </c>
      <c r="AY3" s="33">
        <f t="shared" si="4"/>
        <v>0</v>
      </c>
      <c r="AZ3" s="33">
        <f t="shared" si="4"/>
        <v>0</v>
      </c>
      <c r="BA3" s="33">
        <f t="shared" si="4"/>
        <v>0</v>
      </c>
      <c r="BB3" s="33">
        <f t="shared" si="4"/>
        <v>0</v>
      </c>
      <c r="BC3" s="33">
        <f t="shared" si="3"/>
        <v>0</v>
      </c>
      <c r="BD3" s="33">
        <f t="shared" si="3"/>
        <v>0</v>
      </c>
      <c r="BE3" s="33">
        <f t="shared" si="3"/>
        <v>0</v>
      </c>
      <c r="BF3" s="33">
        <f t="shared" si="3"/>
        <v>0</v>
      </c>
      <c r="BG3" s="33">
        <f t="shared" si="3"/>
        <v>0</v>
      </c>
      <c r="BH3" s="33">
        <f t="shared" si="3"/>
        <v>0</v>
      </c>
      <c r="BI3" s="33">
        <f t="shared" si="3"/>
        <v>0</v>
      </c>
    </row>
    <row r="4" spans="1:61" s="32" customFormat="1" ht="15" customHeight="1" x14ac:dyDescent="0.2">
      <c r="A4" s="15" t="s">
        <v>166</v>
      </c>
      <c r="B4" s="34">
        <f t="shared" ref="B4:AG4" si="5">SUM(B8+B49+B73)</f>
        <v>2658</v>
      </c>
      <c r="C4" s="34">
        <f t="shared" si="5"/>
        <v>10022</v>
      </c>
      <c r="D4" s="35">
        <f t="shared" si="5"/>
        <v>2515</v>
      </c>
      <c r="E4" s="35">
        <f t="shared" si="5"/>
        <v>2432</v>
      </c>
      <c r="F4" s="35">
        <f t="shared" si="5"/>
        <v>1807</v>
      </c>
      <c r="G4" s="35">
        <f t="shared" si="5"/>
        <v>1647</v>
      </c>
      <c r="H4" s="35">
        <f t="shared" si="5"/>
        <v>616</v>
      </c>
      <c r="I4" s="35">
        <f t="shared" si="5"/>
        <v>186</v>
      </c>
      <c r="J4" s="35">
        <f t="shared" si="5"/>
        <v>323</v>
      </c>
      <c r="K4" s="35">
        <f t="shared" si="5"/>
        <v>27</v>
      </c>
      <c r="L4" s="35">
        <f t="shared" si="5"/>
        <v>3</v>
      </c>
      <c r="M4" s="35">
        <f t="shared" si="5"/>
        <v>32</v>
      </c>
      <c r="N4" s="35">
        <f t="shared" si="5"/>
        <v>268</v>
      </c>
      <c r="O4" s="35">
        <f t="shared" si="5"/>
        <v>13</v>
      </c>
      <c r="P4" s="35">
        <f t="shared" si="5"/>
        <v>33</v>
      </c>
      <c r="Q4" s="35">
        <f t="shared" si="5"/>
        <v>7</v>
      </c>
      <c r="R4" s="35">
        <f t="shared" si="5"/>
        <v>4</v>
      </c>
      <c r="S4" s="35">
        <f t="shared" si="5"/>
        <v>2</v>
      </c>
      <c r="T4" s="35">
        <f t="shared" si="5"/>
        <v>6</v>
      </c>
      <c r="U4" s="35">
        <f t="shared" si="5"/>
        <v>4</v>
      </c>
      <c r="V4" s="35">
        <f t="shared" si="5"/>
        <v>6</v>
      </c>
      <c r="W4" s="35">
        <f t="shared" si="5"/>
        <v>6</v>
      </c>
      <c r="X4" s="35">
        <f t="shared" si="5"/>
        <v>1</v>
      </c>
      <c r="Y4" s="35">
        <f t="shared" si="5"/>
        <v>38</v>
      </c>
      <c r="Z4" s="35">
        <f t="shared" si="5"/>
        <v>3</v>
      </c>
      <c r="AA4" s="35">
        <f t="shared" si="5"/>
        <v>2</v>
      </c>
      <c r="AB4" s="35">
        <f t="shared" si="5"/>
        <v>1</v>
      </c>
      <c r="AC4" s="35">
        <f t="shared" si="5"/>
        <v>1</v>
      </c>
      <c r="AD4" s="35">
        <f t="shared" si="5"/>
        <v>5</v>
      </c>
      <c r="AE4" s="35">
        <f t="shared" si="5"/>
        <v>17</v>
      </c>
      <c r="AF4" s="35">
        <f t="shared" si="5"/>
        <v>9</v>
      </c>
      <c r="AG4" s="35">
        <f t="shared" si="5"/>
        <v>1</v>
      </c>
      <c r="AH4" s="35">
        <f t="shared" ref="AH4:BI4" si="6">SUM(AH8+AH49+AH73)</f>
        <v>1</v>
      </c>
      <c r="AI4" s="35">
        <f t="shared" si="6"/>
        <v>1</v>
      </c>
      <c r="AJ4" s="35">
        <f t="shared" si="6"/>
        <v>1</v>
      </c>
      <c r="AK4" s="35">
        <f t="shared" si="6"/>
        <v>1</v>
      </c>
      <c r="AL4" s="35">
        <f t="shared" si="6"/>
        <v>3</v>
      </c>
      <c r="AM4" s="35">
        <f t="shared" si="6"/>
        <v>0</v>
      </c>
      <c r="AN4" s="35">
        <f t="shared" si="6"/>
        <v>0</v>
      </c>
      <c r="AO4" s="35">
        <f t="shared" si="6"/>
        <v>0</v>
      </c>
      <c r="AP4" s="35">
        <f t="shared" si="6"/>
        <v>0</v>
      </c>
      <c r="AQ4" s="35">
        <f t="shared" si="6"/>
        <v>0</v>
      </c>
      <c r="AR4" s="35">
        <f t="shared" si="6"/>
        <v>0</v>
      </c>
      <c r="AS4" s="35">
        <f t="shared" si="6"/>
        <v>0</v>
      </c>
      <c r="AT4" s="35">
        <f t="shared" si="6"/>
        <v>0</v>
      </c>
      <c r="AU4" s="35">
        <f t="shared" si="6"/>
        <v>0</v>
      </c>
      <c r="AV4" s="35">
        <f t="shared" si="6"/>
        <v>0</v>
      </c>
      <c r="AW4" s="35">
        <f t="shared" si="6"/>
        <v>0</v>
      </c>
      <c r="AX4" s="35">
        <f t="shared" si="6"/>
        <v>0</v>
      </c>
      <c r="AY4" s="35">
        <f t="shared" si="6"/>
        <v>0</v>
      </c>
      <c r="AZ4" s="35">
        <f t="shared" si="6"/>
        <v>0</v>
      </c>
      <c r="BA4" s="35">
        <f t="shared" si="6"/>
        <v>0</v>
      </c>
      <c r="BB4" s="35">
        <f t="shared" si="6"/>
        <v>0</v>
      </c>
      <c r="BC4" s="35">
        <f t="shared" si="6"/>
        <v>0</v>
      </c>
      <c r="BD4" s="35">
        <f t="shared" si="6"/>
        <v>0</v>
      </c>
      <c r="BE4" s="35">
        <f t="shared" si="6"/>
        <v>0</v>
      </c>
      <c r="BF4" s="35">
        <f t="shared" si="6"/>
        <v>0</v>
      </c>
      <c r="BG4" s="35">
        <f t="shared" si="6"/>
        <v>0</v>
      </c>
      <c r="BH4" s="35">
        <f t="shared" si="6"/>
        <v>0</v>
      </c>
      <c r="BI4" s="35">
        <f t="shared" si="6"/>
        <v>0</v>
      </c>
    </row>
    <row r="5" spans="1:61" s="9" customFormat="1" ht="15" customHeight="1" x14ac:dyDescent="0.2"/>
    <row r="6" spans="1:61" s="9" customFormat="1" ht="15" customHeight="1" x14ac:dyDescent="0.2">
      <c r="A6" s="7" t="s">
        <v>110</v>
      </c>
      <c r="B6" s="8">
        <f t="shared" ref="B6:AG6" si="7">SUM(B9+B10+B12+B13+B14+B15+B16+B17+B18+B19+B20+B21+B23+B25+B26+B27+B28+B29+B31+B32+B33+B35+B36+B37+B38+B39+B40+B41+B43+B44+B45)</f>
        <v>806</v>
      </c>
      <c r="C6" s="8">
        <f t="shared" si="7"/>
        <v>3323</v>
      </c>
      <c r="D6" s="8">
        <f t="shared" si="7"/>
        <v>740</v>
      </c>
      <c r="E6" s="8">
        <f t="shared" si="7"/>
        <v>805</v>
      </c>
      <c r="F6" s="8">
        <f t="shared" si="7"/>
        <v>547</v>
      </c>
      <c r="G6" s="8">
        <f t="shared" si="7"/>
        <v>567</v>
      </c>
      <c r="H6" s="8">
        <f t="shared" si="7"/>
        <v>265</v>
      </c>
      <c r="I6" s="8">
        <f t="shared" si="7"/>
        <v>33</v>
      </c>
      <c r="J6" s="8">
        <f t="shared" si="7"/>
        <v>145</v>
      </c>
      <c r="K6" s="8">
        <f t="shared" si="7"/>
        <v>24</v>
      </c>
      <c r="L6" s="8">
        <f t="shared" si="7"/>
        <v>0</v>
      </c>
      <c r="M6" s="8">
        <f t="shared" si="7"/>
        <v>29</v>
      </c>
      <c r="N6" s="8">
        <f t="shared" si="7"/>
        <v>94</v>
      </c>
      <c r="O6" s="8">
        <f t="shared" si="7"/>
        <v>3</v>
      </c>
      <c r="P6" s="8">
        <f t="shared" si="7"/>
        <v>5</v>
      </c>
      <c r="Q6" s="8">
        <f t="shared" si="7"/>
        <v>4</v>
      </c>
      <c r="R6" s="8">
        <f t="shared" si="7"/>
        <v>1</v>
      </c>
      <c r="S6" s="8">
        <f t="shared" si="7"/>
        <v>1</v>
      </c>
      <c r="T6" s="8">
        <f t="shared" si="7"/>
        <v>4</v>
      </c>
      <c r="U6" s="8">
        <f t="shared" si="7"/>
        <v>2</v>
      </c>
      <c r="V6" s="8">
        <f t="shared" si="7"/>
        <v>3</v>
      </c>
      <c r="W6" s="8">
        <f t="shared" si="7"/>
        <v>0</v>
      </c>
      <c r="X6" s="8">
        <f t="shared" si="7"/>
        <v>1</v>
      </c>
      <c r="Y6" s="8">
        <f t="shared" si="7"/>
        <v>36</v>
      </c>
      <c r="Z6" s="8">
        <f t="shared" si="7"/>
        <v>3</v>
      </c>
      <c r="AA6" s="8">
        <f t="shared" si="7"/>
        <v>2</v>
      </c>
      <c r="AB6" s="8">
        <f t="shared" si="7"/>
        <v>1</v>
      </c>
      <c r="AC6" s="8">
        <f t="shared" si="7"/>
        <v>1</v>
      </c>
      <c r="AD6" s="8">
        <f t="shared" si="7"/>
        <v>3</v>
      </c>
      <c r="AE6" s="8">
        <f t="shared" si="7"/>
        <v>0</v>
      </c>
      <c r="AF6" s="8">
        <f t="shared" si="7"/>
        <v>0</v>
      </c>
      <c r="AG6" s="8">
        <f t="shared" si="7"/>
        <v>0</v>
      </c>
      <c r="AH6" s="8">
        <f t="shared" ref="AH6:BI6" si="8">SUM(AH9+AH10+AH12+AH13+AH14+AH15+AH16+AH17+AH18+AH19+AH20+AH21+AH23+AH25+AH26+AH27+AH28+AH29+AH31+AH32+AH33+AH35+AH36+AH37+AH38+AH39+AH40+AH41+AH43+AH44+AH45)</f>
        <v>0</v>
      </c>
      <c r="AI6" s="8">
        <f t="shared" si="8"/>
        <v>1</v>
      </c>
      <c r="AJ6" s="8">
        <f t="shared" si="8"/>
        <v>0</v>
      </c>
      <c r="AK6" s="8">
        <f t="shared" si="8"/>
        <v>0</v>
      </c>
      <c r="AL6" s="8">
        <f t="shared" si="8"/>
        <v>3</v>
      </c>
      <c r="AM6" s="8">
        <f t="shared" si="8"/>
        <v>0</v>
      </c>
      <c r="AN6" s="8">
        <f t="shared" si="8"/>
        <v>0</v>
      </c>
      <c r="AO6" s="8">
        <f t="shared" si="8"/>
        <v>0</v>
      </c>
      <c r="AP6" s="8">
        <f t="shared" si="8"/>
        <v>0</v>
      </c>
      <c r="AQ6" s="8">
        <f t="shared" si="8"/>
        <v>0</v>
      </c>
      <c r="AR6" s="8">
        <f t="shared" si="8"/>
        <v>0</v>
      </c>
      <c r="AS6" s="8">
        <f t="shared" si="8"/>
        <v>0</v>
      </c>
      <c r="AT6" s="8">
        <f t="shared" si="8"/>
        <v>0</v>
      </c>
      <c r="AU6" s="8">
        <f t="shared" si="8"/>
        <v>0</v>
      </c>
      <c r="AV6" s="8">
        <f t="shared" si="8"/>
        <v>0</v>
      </c>
      <c r="AW6" s="8">
        <f t="shared" si="8"/>
        <v>0</v>
      </c>
      <c r="AX6" s="8">
        <f t="shared" si="8"/>
        <v>0</v>
      </c>
      <c r="AY6" s="8">
        <f t="shared" si="8"/>
        <v>0</v>
      </c>
      <c r="AZ6" s="8">
        <f t="shared" si="8"/>
        <v>0</v>
      </c>
      <c r="BA6" s="8">
        <f t="shared" si="8"/>
        <v>0</v>
      </c>
      <c r="BB6" s="8">
        <f t="shared" si="8"/>
        <v>0</v>
      </c>
      <c r="BC6" s="8">
        <f t="shared" si="8"/>
        <v>0</v>
      </c>
      <c r="BD6" s="8">
        <f t="shared" si="8"/>
        <v>0</v>
      </c>
      <c r="BE6" s="8">
        <f t="shared" si="8"/>
        <v>0</v>
      </c>
      <c r="BF6" s="8">
        <f t="shared" si="8"/>
        <v>0</v>
      </c>
      <c r="BG6" s="8">
        <f t="shared" si="8"/>
        <v>0</v>
      </c>
      <c r="BH6" s="8">
        <f t="shared" si="8"/>
        <v>0</v>
      </c>
      <c r="BI6" s="8">
        <f t="shared" si="8"/>
        <v>0</v>
      </c>
    </row>
    <row r="7" spans="1:61" s="9" customFormat="1" ht="15" customHeight="1" x14ac:dyDescent="0.2">
      <c r="A7" s="7"/>
      <c r="B7" s="13"/>
      <c r="C7" s="13"/>
      <c r="D7" s="10">
        <f t="shared" ref="D7:BI7" si="9">SUM(D6/$B$6)</f>
        <v>0.91811414392059554</v>
      </c>
      <c r="E7" s="10">
        <f t="shared" si="9"/>
        <v>0.99875930521091816</v>
      </c>
      <c r="F7" s="10">
        <f t="shared" si="9"/>
        <v>0.67866004962779158</v>
      </c>
      <c r="G7" s="10">
        <f t="shared" si="9"/>
        <v>0.70347394540942931</v>
      </c>
      <c r="H7" s="10">
        <f t="shared" si="9"/>
        <v>0.32878411910669975</v>
      </c>
      <c r="I7" s="10">
        <f t="shared" ref="I7" si="10">SUM(I6/$B$6)</f>
        <v>4.0942928039702231E-2</v>
      </c>
      <c r="J7" s="10">
        <f>SUM(J6/$B$6)</f>
        <v>0.17990074441687345</v>
      </c>
      <c r="K7" s="10">
        <f>SUM(K6/$B$6)</f>
        <v>2.9776674937965261E-2</v>
      </c>
      <c r="L7" s="10">
        <f t="shared" ref="L7" si="11">SUM(L6/$B$6)</f>
        <v>0</v>
      </c>
      <c r="M7" s="10">
        <f>SUM(M6/$B$6)</f>
        <v>3.5980148883374689E-2</v>
      </c>
      <c r="N7" s="10">
        <f>SUM(N6/$B$6)</f>
        <v>0.11662531017369727</v>
      </c>
      <c r="O7" s="10">
        <f t="shared" si="9"/>
        <v>3.7220843672456576E-3</v>
      </c>
      <c r="P7" s="10">
        <f>SUM(P6/$B$6)</f>
        <v>6.2034739454094297E-3</v>
      </c>
      <c r="Q7" s="10">
        <f>SUM(Q6/$B$6)</f>
        <v>4.9627791563275434E-3</v>
      </c>
      <c r="R7" s="10">
        <f>SUM(R6/$B$6)</f>
        <v>1.2406947890818859E-3</v>
      </c>
      <c r="S7" s="10">
        <f>SUM(S6/$B$6)</f>
        <v>1.2406947890818859E-3</v>
      </c>
      <c r="T7" s="10">
        <f>SUM(T6/$B$6)</f>
        <v>4.9627791563275434E-3</v>
      </c>
      <c r="U7" s="10">
        <f t="shared" si="9"/>
        <v>2.4813895781637717E-3</v>
      </c>
      <c r="V7" s="10">
        <f>SUM(V6/$B$6)</f>
        <v>3.7220843672456576E-3</v>
      </c>
      <c r="W7" s="10">
        <f>SUM(W6/$B$6)</f>
        <v>0</v>
      </c>
      <c r="X7" s="10">
        <f>SUM(X6/$B$6)</f>
        <v>1.2406947890818859E-3</v>
      </c>
      <c r="Y7" s="10">
        <f>SUM(Y6/$B$6)</f>
        <v>4.4665012406947889E-2</v>
      </c>
      <c r="Z7" s="10">
        <f t="shared" si="9"/>
        <v>3.7220843672456576E-3</v>
      </c>
      <c r="AA7" s="10">
        <f>SUM(AA6/$B$6)</f>
        <v>2.4813895781637717E-3</v>
      </c>
      <c r="AB7" s="10">
        <f t="shared" si="9"/>
        <v>1.2406947890818859E-3</v>
      </c>
      <c r="AC7" s="10">
        <f>SUM(AC6/$B$6)</f>
        <v>1.2406947890818859E-3</v>
      </c>
      <c r="AD7" s="10">
        <f>SUM(AD6/$B$6)</f>
        <v>3.7220843672456576E-3</v>
      </c>
      <c r="AE7" s="10">
        <f t="shared" si="9"/>
        <v>0</v>
      </c>
      <c r="AF7" s="10">
        <f>SUM(AF6/$B$6)</f>
        <v>0</v>
      </c>
      <c r="AG7" s="10">
        <f t="shared" si="9"/>
        <v>0</v>
      </c>
      <c r="AH7" s="10">
        <f t="shared" si="9"/>
        <v>0</v>
      </c>
      <c r="AI7" s="10">
        <f>SUM(AI6/$B$6)</f>
        <v>1.2406947890818859E-3</v>
      </c>
      <c r="AJ7" s="10">
        <f>SUM(AJ6/$B$6)</f>
        <v>0</v>
      </c>
      <c r="AK7" s="10">
        <f>SUM(AK6/$B$6)</f>
        <v>0</v>
      </c>
      <c r="AL7" s="10">
        <f>SUM(AL6/$B$6)</f>
        <v>3.7220843672456576E-3</v>
      </c>
      <c r="AM7" s="10">
        <f>SUM(AM6/$B$6)</f>
        <v>0</v>
      </c>
      <c r="AN7" s="10">
        <f t="shared" ref="AN7:BB7" si="12">SUM(AN6/$B$6)</f>
        <v>0</v>
      </c>
      <c r="AO7" s="10">
        <f t="shared" si="12"/>
        <v>0</v>
      </c>
      <c r="AP7" s="10">
        <f t="shared" si="12"/>
        <v>0</v>
      </c>
      <c r="AQ7" s="10">
        <f t="shared" si="12"/>
        <v>0</v>
      </c>
      <c r="AR7" s="10">
        <f t="shared" si="12"/>
        <v>0</v>
      </c>
      <c r="AS7" s="10">
        <f t="shared" si="12"/>
        <v>0</v>
      </c>
      <c r="AT7" s="10">
        <f t="shared" si="12"/>
        <v>0</v>
      </c>
      <c r="AU7" s="10">
        <f t="shared" si="12"/>
        <v>0</v>
      </c>
      <c r="AV7" s="10">
        <f t="shared" si="12"/>
        <v>0</v>
      </c>
      <c r="AW7" s="10">
        <f t="shared" si="12"/>
        <v>0</v>
      </c>
      <c r="AX7" s="10">
        <f t="shared" si="12"/>
        <v>0</v>
      </c>
      <c r="AY7" s="10">
        <f t="shared" si="12"/>
        <v>0</v>
      </c>
      <c r="AZ7" s="10">
        <f t="shared" si="12"/>
        <v>0</v>
      </c>
      <c r="BA7" s="10">
        <f t="shared" si="12"/>
        <v>0</v>
      </c>
      <c r="BB7" s="10">
        <f t="shared" si="12"/>
        <v>0</v>
      </c>
      <c r="BC7" s="10">
        <f t="shared" si="9"/>
        <v>0</v>
      </c>
      <c r="BD7" s="10">
        <f t="shared" si="9"/>
        <v>0</v>
      </c>
      <c r="BE7" s="10">
        <f t="shared" si="9"/>
        <v>0</v>
      </c>
      <c r="BF7" s="10">
        <f t="shared" si="9"/>
        <v>0</v>
      </c>
      <c r="BG7" s="10">
        <f t="shared" si="9"/>
        <v>0</v>
      </c>
      <c r="BH7" s="10">
        <f t="shared" si="9"/>
        <v>0</v>
      </c>
      <c r="BI7" s="10">
        <f t="shared" si="9"/>
        <v>0</v>
      </c>
    </row>
    <row r="8" spans="1:61" s="9" customFormat="1" ht="15" customHeight="1" x14ac:dyDescent="0.2">
      <c r="A8" s="38" t="s">
        <v>166</v>
      </c>
      <c r="B8" s="39">
        <f t="shared" ref="B8:AG8" si="13">SUM(B9:B45)</f>
        <v>812</v>
      </c>
      <c r="C8" s="39">
        <f t="shared" si="13"/>
        <v>3343</v>
      </c>
      <c r="D8" s="39">
        <f t="shared" si="13"/>
        <v>746</v>
      </c>
      <c r="E8" s="39">
        <f t="shared" si="13"/>
        <v>811</v>
      </c>
      <c r="F8" s="39">
        <f t="shared" si="13"/>
        <v>550</v>
      </c>
      <c r="G8" s="39">
        <f t="shared" si="13"/>
        <v>570</v>
      </c>
      <c r="H8" s="39">
        <f t="shared" si="13"/>
        <v>266</v>
      </c>
      <c r="I8" s="39">
        <f t="shared" si="13"/>
        <v>33</v>
      </c>
      <c r="J8" s="39">
        <f t="shared" si="13"/>
        <v>146</v>
      </c>
      <c r="K8" s="39">
        <f t="shared" si="13"/>
        <v>24</v>
      </c>
      <c r="L8" s="39">
        <f t="shared" si="13"/>
        <v>0</v>
      </c>
      <c r="M8" s="39">
        <f t="shared" si="13"/>
        <v>29</v>
      </c>
      <c r="N8" s="39">
        <f t="shared" si="13"/>
        <v>94</v>
      </c>
      <c r="O8" s="39">
        <f t="shared" si="13"/>
        <v>3</v>
      </c>
      <c r="P8" s="39">
        <f t="shared" si="13"/>
        <v>5</v>
      </c>
      <c r="Q8" s="39">
        <f t="shared" si="13"/>
        <v>4</v>
      </c>
      <c r="R8" s="39">
        <f t="shared" si="13"/>
        <v>1</v>
      </c>
      <c r="S8" s="39">
        <f t="shared" si="13"/>
        <v>1</v>
      </c>
      <c r="T8" s="39">
        <f t="shared" si="13"/>
        <v>4</v>
      </c>
      <c r="U8" s="39">
        <f t="shared" si="13"/>
        <v>2</v>
      </c>
      <c r="V8" s="39">
        <f t="shared" si="13"/>
        <v>3</v>
      </c>
      <c r="W8" s="39">
        <f t="shared" si="13"/>
        <v>0</v>
      </c>
      <c r="X8" s="39">
        <f t="shared" si="13"/>
        <v>1</v>
      </c>
      <c r="Y8" s="39">
        <f t="shared" si="13"/>
        <v>36</v>
      </c>
      <c r="Z8" s="39">
        <f t="shared" si="13"/>
        <v>3</v>
      </c>
      <c r="AA8" s="39">
        <f t="shared" si="13"/>
        <v>2</v>
      </c>
      <c r="AB8" s="39">
        <f t="shared" si="13"/>
        <v>1</v>
      </c>
      <c r="AC8" s="39">
        <f t="shared" si="13"/>
        <v>1</v>
      </c>
      <c r="AD8" s="39">
        <f t="shared" si="13"/>
        <v>3</v>
      </c>
      <c r="AE8" s="39">
        <f t="shared" si="13"/>
        <v>0</v>
      </c>
      <c r="AF8" s="39">
        <f t="shared" si="13"/>
        <v>0</v>
      </c>
      <c r="AG8" s="39">
        <f t="shared" si="13"/>
        <v>0</v>
      </c>
      <c r="AH8" s="39">
        <f t="shared" ref="AH8:BH8" si="14">SUM(AH9:AH45)</f>
        <v>0</v>
      </c>
      <c r="AI8" s="39">
        <f t="shared" si="14"/>
        <v>1</v>
      </c>
      <c r="AJ8" s="39">
        <f t="shared" si="14"/>
        <v>0</v>
      </c>
      <c r="AK8" s="39">
        <f t="shared" si="14"/>
        <v>0</v>
      </c>
      <c r="AL8" s="39">
        <f t="shared" si="14"/>
        <v>3</v>
      </c>
      <c r="AM8" s="39">
        <f t="shared" si="14"/>
        <v>0</v>
      </c>
      <c r="AN8" s="39">
        <f t="shared" si="14"/>
        <v>0</v>
      </c>
      <c r="AO8" s="39">
        <f t="shared" si="14"/>
        <v>0</v>
      </c>
      <c r="AP8" s="39">
        <f t="shared" si="14"/>
        <v>0</v>
      </c>
      <c r="AQ8" s="39">
        <f t="shared" si="14"/>
        <v>0</v>
      </c>
      <c r="AR8" s="39">
        <f t="shared" si="14"/>
        <v>0</v>
      </c>
      <c r="AS8" s="39">
        <f t="shared" si="14"/>
        <v>0</v>
      </c>
      <c r="AT8" s="39">
        <f t="shared" si="14"/>
        <v>0</v>
      </c>
      <c r="AU8" s="39">
        <f t="shared" si="14"/>
        <v>0</v>
      </c>
      <c r="AV8" s="39">
        <f t="shared" si="14"/>
        <v>0</v>
      </c>
      <c r="AW8" s="39">
        <f t="shared" si="14"/>
        <v>0</v>
      </c>
      <c r="AX8" s="39">
        <f t="shared" si="14"/>
        <v>0</v>
      </c>
      <c r="AY8" s="39">
        <f t="shared" si="14"/>
        <v>0</v>
      </c>
      <c r="AZ8" s="39">
        <f t="shared" si="14"/>
        <v>0</v>
      </c>
      <c r="BA8" s="39">
        <f t="shared" si="14"/>
        <v>0</v>
      </c>
      <c r="BB8" s="39">
        <f t="shared" si="14"/>
        <v>0</v>
      </c>
      <c r="BC8" s="39">
        <f t="shared" si="14"/>
        <v>0</v>
      </c>
      <c r="BD8" s="39">
        <f t="shared" si="14"/>
        <v>0</v>
      </c>
      <c r="BE8" s="39">
        <f t="shared" si="14"/>
        <v>0</v>
      </c>
      <c r="BF8" s="39">
        <f t="shared" si="14"/>
        <v>0</v>
      </c>
      <c r="BG8" s="39">
        <f t="shared" si="14"/>
        <v>0</v>
      </c>
      <c r="BH8" s="39">
        <f t="shared" si="14"/>
        <v>0</v>
      </c>
      <c r="BI8" s="40"/>
    </row>
    <row r="9" spans="1:61" ht="15" customHeight="1" x14ac:dyDescent="0.2">
      <c r="A9" s="4" t="s">
        <v>58</v>
      </c>
      <c r="B9" s="5">
        <v>21</v>
      </c>
      <c r="C9" s="5">
        <f t="shared" ref="C9:C45" si="15">SUM(D9:BH9)</f>
        <v>95</v>
      </c>
      <c r="D9" s="4">
        <v>21</v>
      </c>
      <c r="E9" s="4">
        <v>21</v>
      </c>
      <c r="F9" s="4">
        <v>21</v>
      </c>
      <c r="G9" s="4">
        <v>9</v>
      </c>
      <c r="H9" s="4">
        <v>4</v>
      </c>
      <c r="I9" s="4"/>
      <c r="J9" s="4">
        <v>10</v>
      </c>
      <c r="K9" s="4">
        <v>1</v>
      </c>
      <c r="L9" s="4"/>
      <c r="M9" s="4"/>
      <c r="N9" s="4">
        <v>4</v>
      </c>
      <c r="O9" s="4"/>
      <c r="P9" s="4"/>
      <c r="Q9" s="4">
        <v>2</v>
      </c>
      <c r="R9" s="4"/>
      <c r="S9" s="4"/>
      <c r="T9" s="4"/>
      <c r="U9" s="4"/>
      <c r="V9" s="4"/>
      <c r="W9" s="4"/>
      <c r="X9" s="4"/>
      <c r="Y9" s="4">
        <v>2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</row>
    <row r="10" spans="1:61" ht="15" customHeight="1" x14ac:dyDescent="0.2">
      <c r="A10" s="4" t="s">
        <v>59</v>
      </c>
      <c r="B10" s="5">
        <v>20</v>
      </c>
      <c r="C10" s="5">
        <f t="shared" si="15"/>
        <v>114</v>
      </c>
      <c r="D10" s="4">
        <v>20</v>
      </c>
      <c r="E10" s="4">
        <v>20</v>
      </c>
      <c r="F10" s="4">
        <v>19</v>
      </c>
      <c r="G10" s="4">
        <v>19</v>
      </c>
      <c r="H10" s="4">
        <v>5</v>
      </c>
      <c r="I10" s="4">
        <v>8</v>
      </c>
      <c r="J10" s="4">
        <v>20</v>
      </c>
      <c r="K10" s="4"/>
      <c r="L10" s="4"/>
      <c r="M10" s="4">
        <v>2</v>
      </c>
      <c r="N10" s="4"/>
      <c r="O10" s="4">
        <v>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</row>
    <row r="11" spans="1:61" ht="15" customHeight="1" x14ac:dyDescent="0.2">
      <c r="A11" s="12" t="s">
        <v>153</v>
      </c>
      <c r="B11" s="5">
        <v>1</v>
      </c>
      <c r="C11" s="5">
        <f t="shared" si="15"/>
        <v>3</v>
      </c>
      <c r="D11" s="4">
        <v>1</v>
      </c>
      <c r="E11" s="4">
        <v>1</v>
      </c>
      <c r="F11" s="4"/>
      <c r="G11" s="4"/>
      <c r="H11" s="4"/>
      <c r="I11" s="4"/>
      <c r="J11" s="4">
        <v>1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</row>
    <row r="12" spans="1:61" ht="15" customHeight="1" x14ac:dyDescent="0.2">
      <c r="A12" s="4" t="s">
        <v>63</v>
      </c>
      <c r="B12" s="5">
        <v>30</v>
      </c>
      <c r="C12" s="5">
        <f t="shared" si="15"/>
        <v>152</v>
      </c>
      <c r="D12" s="4">
        <v>30</v>
      </c>
      <c r="E12" s="4">
        <v>30</v>
      </c>
      <c r="F12" s="4">
        <v>24</v>
      </c>
      <c r="G12" s="4">
        <v>30</v>
      </c>
      <c r="H12" s="4">
        <v>17</v>
      </c>
      <c r="I12" s="4"/>
      <c r="J12" s="4">
        <v>4</v>
      </c>
      <c r="K12" s="4">
        <v>1</v>
      </c>
      <c r="L12" s="4"/>
      <c r="M12" s="4"/>
      <c r="N12" s="4">
        <v>2</v>
      </c>
      <c r="O12" s="4">
        <v>1</v>
      </c>
      <c r="P12" s="4"/>
      <c r="Q12" s="4"/>
      <c r="R12" s="4">
        <v>1</v>
      </c>
      <c r="S12" s="4"/>
      <c r="T12" s="4"/>
      <c r="U12" s="4"/>
      <c r="V12" s="4"/>
      <c r="W12" s="4"/>
      <c r="X12" s="4"/>
      <c r="Y12" s="4">
        <v>12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</row>
    <row r="13" spans="1:61" ht="15" customHeight="1" x14ac:dyDescent="0.2">
      <c r="A13" s="4" t="s">
        <v>60</v>
      </c>
      <c r="B13" s="5">
        <v>17</v>
      </c>
      <c r="C13" s="5">
        <f t="shared" si="15"/>
        <v>63</v>
      </c>
      <c r="D13" s="4">
        <v>17</v>
      </c>
      <c r="E13" s="4">
        <v>17</v>
      </c>
      <c r="F13" s="4">
        <v>4</v>
      </c>
      <c r="G13" s="4">
        <v>4</v>
      </c>
      <c r="H13" s="4">
        <v>11</v>
      </c>
      <c r="I13" s="4">
        <v>3</v>
      </c>
      <c r="J13" s="4">
        <v>2</v>
      </c>
      <c r="K13" s="4"/>
      <c r="L13" s="4"/>
      <c r="M13" s="4">
        <v>3</v>
      </c>
      <c r="N13" s="4"/>
      <c r="O13" s="4"/>
      <c r="P13" s="4"/>
      <c r="Q13" s="4">
        <v>2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ht="15" customHeight="1" x14ac:dyDescent="0.2">
      <c r="A14" s="4" t="s">
        <v>107</v>
      </c>
      <c r="B14" s="5">
        <v>17</v>
      </c>
      <c r="C14" s="5">
        <f t="shared" si="15"/>
        <v>72</v>
      </c>
      <c r="D14" s="4">
        <v>17</v>
      </c>
      <c r="E14" s="4">
        <v>17</v>
      </c>
      <c r="F14" s="4">
        <v>16</v>
      </c>
      <c r="G14" s="4">
        <v>17</v>
      </c>
      <c r="H14" s="4">
        <v>3</v>
      </c>
      <c r="I14" s="4"/>
      <c r="J14" s="4"/>
      <c r="K14" s="4"/>
      <c r="L14" s="4"/>
      <c r="M14" s="4">
        <v>1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>
        <v>1</v>
      </c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ht="15" customHeight="1" x14ac:dyDescent="0.2">
      <c r="A15" s="4" t="s">
        <v>61</v>
      </c>
      <c r="B15" s="5">
        <v>18</v>
      </c>
      <c r="C15" s="5">
        <f t="shared" si="15"/>
        <v>105</v>
      </c>
      <c r="D15" s="4">
        <v>18</v>
      </c>
      <c r="E15" s="4">
        <v>18</v>
      </c>
      <c r="F15" s="4">
        <v>16</v>
      </c>
      <c r="G15" s="4">
        <v>15</v>
      </c>
      <c r="H15" s="4">
        <v>4</v>
      </c>
      <c r="I15" s="4">
        <v>16</v>
      </c>
      <c r="J15" s="4"/>
      <c r="K15" s="4"/>
      <c r="L15" s="4"/>
      <c r="M15" s="4"/>
      <c r="N15" s="4">
        <v>16</v>
      </c>
      <c r="O15" s="4"/>
      <c r="P15" s="4"/>
      <c r="Q15" s="4"/>
      <c r="R15" s="4"/>
      <c r="S15" s="4">
        <v>1</v>
      </c>
      <c r="T15" s="4">
        <v>1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15" customHeight="1" x14ac:dyDescent="0.2">
      <c r="A16" s="14" t="s">
        <v>62</v>
      </c>
      <c r="B16" s="5">
        <v>72</v>
      </c>
      <c r="C16" s="5">
        <f t="shared" si="15"/>
        <v>217</v>
      </c>
      <c r="D16" s="4">
        <v>72</v>
      </c>
      <c r="E16" s="4">
        <v>72</v>
      </c>
      <c r="F16" s="4">
        <v>29</v>
      </c>
      <c r="G16" s="4">
        <v>21</v>
      </c>
      <c r="H16" s="4">
        <v>16</v>
      </c>
      <c r="I16" s="4"/>
      <c r="J16" s="4">
        <v>3</v>
      </c>
      <c r="K16" s="4"/>
      <c r="L16" s="4"/>
      <c r="M16" s="4"/>
      <c r="N16" s="4">
        <v>3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>
        <v>1</v>
      </c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</row>
    <row r="17" spans="1:61" ht="15" customHeight="1" x14ac:dyDescent="0.2">
      <c r="A17" s="4" t="s">
        <v>64</v>
      </c>
      <c r="B17" s="5">
        <v>22</v>
      </c>
      <c r="C17" s="5">
        <f t="shared" si="15"/>
        <v>94</v>
      </c>
      <c r="D17" s="4">
        <v>22</v>
      </c>
      <c r="E17" s="4">
        <v>22</v>
      </c>
      <c r="F17" s="4">
        <v>22</v>
      </c>
      <c r="G17" s="4">
        <v>18</v>
      </c>
      <c r="H17" s="4">
        <v>2</v>
      </c>
      <c r="I17" s="4"/>
      <c r="J17" s="4">
        <v>1</v>
      </c>
      <c r="K17" s="4"/>
      <c r="L17" s="4"/>
      <c r="M17" s="4"/>
      <c r="N17" s="4">
        <v>5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v>1</v>
      </c>
      <c r="AB17" s="4"/>
      <c r="AC17" s="4">
        <v>1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</row>
    <row r="18" spans="1:61" ht="15" customHeight="1" x14ac:dyDescent="0.2">
      <c r="A18" s="4" t="s">
        <v>65</v>
      </c>
      <c r="B18" s="5">
        <v>23</v>
      </c>
      <c r="C18" s="5">
        <f t="shared" si="15"/>
        <v>109</v>
      </c>
      <c r="D18" s="4">
        <v>23</v>
      </c>
      <c r="E18" s="4">
        <v>23</v>
      </c>
      <c r="F18" s="4">
        <v>23</v>
      </c>
      <c r="G18" s="4">
        <v>23</v>
      </c>
      <c r="H18" s="4">
        <v>13</v>
      </c>
      <c r="I18" s="4"/>
      <c r="J18" s="4">
        <v>1</v>
      </c>
      <c r="K18" s="4"/>
      <c r="L18" s="4"/>
      <c r="M18" s="4"/>
      <c r="N18" s="4">
        <v>1</v>
      </c>
      <c r="O18" s="4"/>
      <c r="P18" s="4">
        <v>1</v>
      </c>
      <c r="Q18" s="4"/>
      <c r="R18" s="4"/>
      <c r="S18" s="4"/>
      <c r="T18" s="4"/>
      <c r="U18" s="4"/>
      <c r="V18" s="4"/>
      <c r="W18" s="4"/>
      <c r="X18" s="4"/>
      <c r="Y18" s="4">
        <v>1</v>
      </c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</row>
    <row r="19" spans="1:61" ht="15" customHeight="1" x14ac:dyDescent="0.2">
      <c r="A19" s="4" t="s">
        <v>66</v>
      </c>
      <c r="B19" s="5">
        <v>15</v>
      </c>
      <c r="C19" s="5">
        <f t="shared" si="15"/>
        <v>36</v>
      </c>
      <c r="D19" s="4">
        <v>4</v>
      </c>
      <c r="E19" s="4">
        <v>15</v>
      </c>
      <c r="F19" s="4">
        <v>1</v>
      </c>
      <c r="G19" s="4">
        <v>11</v>
      </c>
      <c r="H19" s="4">
        <v>3</v>
      </c>
      <c r="I19" s="4"/>
      <c r="J19" s="4">
        <v>1</v>
      </c>
      <c r="K19" s="4"/>
      <c r="L19" s="4"/>
      <c r="M19" s="4"/>
      <c r="N19" s="4">
        <v>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</row>
    <row r="20" spans="1:61" ht="15" customHeight="1" x14ac:dyDescent="0.2">
      <c r="A20" s="4" t="s">
        <v>67</v>
      </c>
      <c r="B20" s="5">
        <v>33</v>
      </c>
      <c r="C20" s="5">
        <f t="shared" si="15"/>
        <v>185</v>
      </c>
      <c r="D20" s="4">
        <v>33</v>
      </c>
      <c r="E20" s="4">
        <v>33</v>
      </c>
      <c r="F20" s="4">
        <v>33</v>
      </c>
      <c r="G20" s="4">
        <v>33</v>
      </c>
      <c r="H20" s="4">
        <v>8</v>
      </c>
      <c r="I20" s="4"/>
      <c r="J20" s="4">
        <v>6</v>
      </c>
      <c r="K20" s="4">
        <v>19</v>
      </c>
      <c r="L20" s="4"/>
      <c r="M20" s="4"/>
      <c r="N20" s="4">
        <v>7</v>
      </c>
      <c r="O20" s="4"/>
      <c r="P20" s="4"/>
      <c r="Q20" s="4"/>
      <c r="R20" s="4"/>
      <c r="S20" s="4"/>
      <c r="T20" s="4"/>
      <c r="U20" s="4"/>
      <c r="V20" s="4"/>
      <c r="W20" s="4"/>
      <c r="X20" s="4">
        <v>1</v>
      </c>
      <c r="Y20" s="4">
        <v>12</v>
      </c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</row>
    <row r="21" spans="1:61" ht="15" customHeight="1" x14ac:dyDescent="0.2">
      <c r="A21" s="4" t="s">
        <v>68</v>
      </c>
      <c r="B21" s="5">
        <v>32</v>
      </c>
      <c r="C21" s="5">
        <f t="shared" si="15"/>
        <v>148</v>
      </c>
      <c r="D21" s="4">
        <v>32</v>
      </c>
      <c r="E21" s="4">
        <v>32</v>
      </c>
      <c r="F21" s="4">
        <v>32</v>
      </c>
      <c r="G21" s="4">
        <v>32</v>
      </c>
      <c r="H21" s="4">
        <v>9</v>
      </c>
      <c r="I21" s="4"/>
      <c r="J21" s="4"/>
      <c r="K21" s="4"/>
      <c r="L21" s="4"/>
      <c r="M21" s="4">
        <v>6</v>
      </c>
      <c r="N21" s="4">
        <v>1</v>
      </c>
      <c r="O21" s="4"/>
      <c r="P21" s="4"/>
      <c r="Q21" s="4"/>
      <c r="R21" s="4"/>
      <c r="S21" s="4"/>
      <c r="T21" s="4">
        <v>1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>
        <v>3</v>
      </c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</row>
    <row r="22" spans="1:61" ht="15" customHeight="1" x14ac:dyDescent="0.2">
      <c r="A22" s="12" t="s">
        <v>152</v>
      </c>
      <c r="B22" s="5">
        <v>1</v>
      </c>
      <c r="C22" s="5">
        <f t="shared" si="15"/>
        <v>5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ht="15" customHeight="1" x14ac:dyDescent="0.2">
      <c r="A23" s="4" t="s">
        <v>69</v>
      </c>
      <c r="B23" s="5">
        <v>26</v>
      </c>
      <c r="C23" s="5">
        <f t="shared" si="15"/>
        <v>115</v>
      </c>
      <c r="D23" s="4">
        <v>26</v>
      </c>
      <c r="E23" s="4">
        <v>26</v>
      </c>
      <c r="F23" s="4">
        <v>26</v>
      </c>
      <c r="G23" s="4">
        <v>26</v>
      </c>
      <c r="H23" s="4">
        <v>7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/>
      <c r="R23" s="4"/>
      <c r="S23" s="4"/>
      <c r="T23" s="4"/>
      <c r="U23" s="4"/>
      <c r="V23" s="4">
        <v>1</v>
      </c>
      <c r="W23" s="4"/>
      <c r="X23" s="4"/>
      <c r="Y23" s="4"/>
      <c r="Z23" s="4"/>
      <c r="AA23" s="4">
        <v>1</v>
      </c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1:61" ht="15" customHeight="1" x14ac:dyDescent="0.2">
      <c r="A24" s="12" t="s">
        <v>151</v>
      </c>
      <c r="B24" s="5">
        <v>1</v>
      </c>
      <c r="C24" s="5">
        <f t="shared" si="15"/>
        <v>3</v>
      </c>
      <c r="D24" s="4">
        <v>1</v>
      </c>
      <c r="E24" s="4">
        <v>1</v>
      </c>
      <c r="F24" s="4">
        <v>1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ht="15" customHeight="1" x14ac:dyDescent="0.2">
      <c r="A25" s="14" t="s">
        <v>70</v>
      </c>
      <c r="B25" s="5">
        <v>60</v>
      </c>
      <c r="C25" s="5">
        <f t="shared" si="15"/>
        <v>148</v>
      </c>
      <c r="D25" s="4">
        <v>26</v>
      </c>
      <c r="E25" s="4">
        <v>60</v>
      </c>
      <c r="F25" s="4">
        <v>5</v>
      </c>
      <c r="G25" s="4">
        <v>34</v>
      </c>
      <c r="H25" s="4">
        <v>11</v>
      </c>
      <c r="I25" s="4"/>
      <c r="J25" s="4">
        <v>6</v>
      </c>
      <c r="K25" s="4"/>
      <c r="L25" s="4"/>
      <c r="M25" s="4">
        <v>2</v>
      </c>
      <c r="N25" s="4">
        <v>4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</row>
    <row r="26" spans="1:61" ht="15" customHeight="1" x14ac:dyDescent="0.2">
      <c r="A26" s="4" t="s">
        <v>71</v>
      </c>
      <c r="B26" s="5">
        <v>20</v>
      </c>
      <c r="C26" s="5">
        <f t="shared" si="15"/>
        <v>102</v>
      </c>
      <c r="D26" s="4">
        <v>19</v>
      </c>
      <c r="E26" s="4">
        <v>19</v>
      </c>
      <c r="F26" s="4">
        <v>20</v>
      </c>
      <c r="G26" s="4">
        <v>7</v>
      </c>
      <c r="H26" s="4">
        <v>31</v>
      </c>
      <c r="I26" s="4"/>
      <c r="J26" s="4">
        <v>2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v>3</v>
      </c>
      <c r="AA26" s="4"/>
      <c r="AB26" s="4">
        <v>1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</row>
    <row r="27" spans="1:61" ht="15" customHeight="1" x14ac:dyDescent="0.2">
      <c r="A27" s="4" t="s">
        <v>72</v>
      </c>
      <c r="B27" s="5">
        <v>20</v>
      </c>
      <c r="C27" s="5">
        <f t="shared" si="15"/>
        <v>92</v>
      </c>
      <c r="D27" s="4">
        <v>20</v>
      </c>
      <c r="E27" s="4">
        <v>20</v>
      </c>
      <c r="F27" s="4">
        <v>20</v>
      </c>
      <c r="G27" s="4">
        <v>10</v>
      </c>
      <c r="H27" s="4">
        <v>7</v>
      </c>
      <c r="I27" s="4"/>
      <c r="J27" s="4">
        <v>2</v>
      </c>
      <c r="K27" s="4"/>
      <c r="L27" s="4"/>
      <c r="M27" s="4">
        <v>13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</row>
    <row r="28" spans="1:61" ht="15" customHeight="1" x14ac:dyDescent="0.2">
      <c r="A28" s="4" t="s">
        <v>73</v>
      </c>
      <c r="B28" s="5">
        <v>59</v>
      </c>
      <c r="C28" s="5">
        <f t="shared" si="15"/>
        <v>195</v>
      </c>
      <c r="D28" s="4">
        <v>58</v>
      </c>
      <c r="E28" s="4">
        <v>59</v>
      </c>
      <c r="F28" s="4">
        <v>29</v>
      </c>
      <c r="G28" s="4">
        <v>14</v>
      </c>
      <c r="H28" s="4">
        <v>21</v>
      </c>
      <c r="I28" s="4"/>
      <c r="J28" s="4">
        <v>6</v>
      </c>
      <c r="K28" s="4">
        <v>1</v>
      </c>
      <c r="L28" s="4"/>
      <c r="M28" s="4"/>
      <c r="N28" s="4">
        <v>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>
        <v>2</v>
      </c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</row>
    <row r="29" spans="1:61" ht="15" customHeight="1" x14ac:dyDescent="0.2">
      <c r="A29" s="4" t="s">
        <v>74</v>
      </c>
      <c r="B29" s="5">
        <v>20</v>
      </c>
      <c r="C29" s="5">
        <f t="shared" si="15"/>
        <v>80</v>
      </c>
      <c r="D29" s="4">
        <v>20</v>
      </c>
      <c r="E29" s="4">
        <v>20</v>
      </c>
      <c r="F29" s="4">
        <v>14</v>
      </c>
      <c r="G29" s="4">
        <v>20</v>
      </c>
      <c r="H29" s="4">
        <v>2</v>
      </c>
      <c r="I29" s="4"/>
      <c r="J29" s="4">
        <v>1</v>
      </c>
      <c r="K29" s="4"/>
      <c r="L29" s="4"/>
      <c r="M29" s="4"/>
      <c r="N29" s="4">
        <v>1</v>
      </c>
      <c r="O29" s="4"/>
      <c r="P29" s="4"/>
      <c r="Q29" s="4"/>
      <c r="R29" s="4"/>
      <c r="S29" s="4"/>
      <c r="T29" s="4">
        <v>1</v>
      </c>
      <c r="U29" s="4"/>
      <c r="V29" s="4">
        <v>1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</row>
    <row r="30" spans="1:61" ht="15" customHeight="1" x14ac:dyDescent="0.2">
      <c r="A30" s="12" t="s">
        <v>150</v>
      </c>
      <c r="B30" s="5">
        <v>1</v>
      </c>
      <c r="C30" s="5">
        <f t="shared" si="15"/>
        <v>3</v>
      </c>
      <c r="D30" s="4">
        <v>1</v>
      </c>
      <c r="E30" s="4">
        <v>1</v>
      </c>
      <c r="F30" s="4"/>
      <c r="G30" s="4">
        <v>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</row>
    <row r="31" spans="1:61" ht="15" customHeight="1" x14ac:dyDescent="0.2">
      <c r="A31" s="4" t="s">
        <v>75</v>
      </c>
      <c r="B31" s="5">
        <v>24</v>
      </c>
      <c r="C31" s="5">
        <f t="shared" si="15"/>
        <v>110</v>
      </c>
      <c r="D31" s="4">
        <v>24</v>
      </c>
      <c r="E31" s="4">
        <v>24</v>
      </c>
      <c r="F31" s="4">
        <v>14</v>
      </c>
      <c r="G31" s="4">
        <v>17</v>
      </c>
      <c r="H31" s="4">
        <v>5</v>
      </c>
      <c r="I31" s="4"/>
      <c r="J31" s="4">
        <v>18</v>
      </c>
      <c r="K31" s="4"/>
      <c r="L31" s="4"/>
      <c r="M31" s="4"/>
      <c r="N31" s="4">
        <v>6</v>
      </c>
      <c r="O31" s="4">
        <v>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>
        <v>1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</row>
    <row r="32" spans="1:61" ht="15" customHeight="1" x14ac:dyDescent="0.2">
      <c r="A32" s="4" t="s">
        <v>76</v>
      </c>
      <c r="B32" s="5">
        <v>22</v>
      </c>
      <c r="C32" s="5">
        <f t="shared" si="15"/>
        <v>96</v>
      </c>
      <c r="D32" s="4">
        <v>22</v>
      </c>
      <c r="E32" s="4">
        <v>22</v>
      </c>
      <c r="F32" s="4">
        <v>20</v>
      </c>
      <c r="G32" s="4">
        <v>15</v>
      </c>
      <c r="H32" s="4">
        <v>8</v>
      </c>
      <c r="I32" s="4">
        <v>4</v>
      </c>
      <c r="J32" s="4">
        <v>1</v>
      </c>
      <c r="K32" s="4"/>
      <c r="L32" s="4"/>
      <c r="M32" s="4"/>
      <c r="N32" s="4">
        <v>3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>
        <v>1</v>
      </c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</row>
    <row r="33" spans="1:61" ht="15" customHeight="1" x14ac:dyDescent="0.2">
      <c r="A33" s="4" t="s">
        <v>77</v>
      </c>
      <c r="B33" s="5">
        <v>28</v>
      </c>
      <c r="C33" s="5">
        <f t="shared" si="15"/>
        <v>155</v>
      </c>
      <c r="D33" s="4">
        <v>28</v>
      </c>
      <c r="E33" s="4">
        <v>28</v>
      </c>
      <c r="F33" s="4">
        <v>28</v>
      </c>
      <c r="G33" s="4">
        <v>28</v>
      </c>
      <c r="H33" s="4">
        <v>10</v>
      </c>
      <c r="I33" s="4"/>
      <c r="J33" s="4">
        <v>1</v>
      </c>
      <c r="K33" s="4">
        <v>1</v>
      </c>
      <c r="L33" s="4"/>
      <c r="M33" s="4"/>
      <c r="N33" s="4">
        <v>27</v>
      </c>
      <c r="O33" s="4"/>
      <c r="P33" s="4">
        <v>3</v>
      </c>
      <c r="Q33" s="4"/>
      <c r="R33" s="4"/>
      <c r="S33" s="4"/>
      <c r="T33" s="4"/>
      <c r="U33" s="4"/>
      <c r="V33" s="4">
        <v>1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</row>
    <row r="34" spans="1:61" ht="15" customHeight="1" x14ac:dyDescent="0.2">
      <c r="A34" s="12" t="s">
        <v>149</v>
      </c>
      <c r="B34" s="5">
        <v>1</v>
      </c>
      <c r="C34" s="5">
        <f t="shared" si="15"/>
        <v>4</v>
      </c>
      <c r="D34" s="4">
        <v>1</v>
      </c>
      <c r="E34" s="4">
        <v>1</v>
      </c>
      <c r="F34" s="4">
        <v>1</v>
      </c>
      <c r="G34" s="4">
        <v>1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</row>
    <row r="35" spans="1:61" ht="15" customHeight="1" x14ac:dyDescent="0.2">
      <c r="A35" s="4" t="s">
        <v>78</v>
      </c>
      <c r="B35" s="5">
        <v>17</v>
      </c>
      <c r="C35" s="5">
        <f t="shared" si="15"/>
        <v>71</v>
      </c>
      <c r="D35" s="4">
        <v>17</v>
      </c>
      <c r="E35" s="4">
        <v>17</v>
      </c>
      <c r="F35" s="4">
        <v>17</v>
      </c>
      <c r="G35" s="4">
        <v>17</v>
      </c>
      <c r="H35" s="4">
        <v>2</v>
      </c>
      <c r="I35" s="4"/>
      <c r="J35" s="4"/>
      <c r="K35" s="4"/>
      <c r="L35" s="4"/>
      <c r="M35" s="4"/>
      <c r="N35" s="4">
        <v>1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</row>
    <row r="36" spans="1:61" ht="15" customHeight="1" x14ac:dyDescent="0.2">
      <c r="A36" s="4" t="s">
        <v>79</v>
      </c>
      <c r="B36" s="5">
        <v>18</v>
      </c>
      <c r="C36" s="5">
        <f t="shared" si="15"/>
        <v>56</v>
      </c>
      <c r="D36" s="4">
        <v>4</v>
      </c>
      <c r="E36" s="4">
        <v>18</v>
      </c>
      <c r="F36" s="4"/>
      <c r="G36" s="4">
        <v>18</v>
      </c>
      <c r="H36" s="4">
        <v>14</v>
      </c>
      <c r="I36" s="4"/>
      <c r="J36" s="4">
        <v>2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</row>
    <row r="37" spans="1:61" ht="15" customHeight="1" x14ac:dyDescent="0.2">
      <c r="A37" s="4" t="s">
        <v>80</v>
      </c>
      <c r="B37" s="5">
        <v>21</v>
      </c>
      <c r="C37" s="5">
        <f t="shared" si="15"/>
        <v>93</v>
      </c>
      <c r="D37" s="4">
        <v>21</v>
      </c>
      <c r="E37" s="4">
        <v>21</v>
      </c>
      <c r="F37" s="4">
        <v>21</v>
      </c>
      <c r="G37" s="4">
        <v>21</v>
      </c>
      <c r="H37" s="4">
        <v>1</v>
      </c>
      <c r="I37" s="4">
        <v>2</v>
      </c>
      <c r="J37" s="4">
        <v>4</v>
      </c>
      <c r="K37" s="4"/>
      <c r="L37" s="4"/>
      <c r="M37" s="4"/>
      <c r="N37" s="4"/>
      <c r="O37" s="4"/>
      <c r="P37" s="4"/>
      <c r="Q37" s="4"/>
      <c r="R37" s="4"/>
      <c r="S37" s="4"/>
      <c r="T37" s="4">
        <v>1</v>
      </c>
      <c r="U37" s="4">
        <v>1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</row>
    <row r="38" spans="1:61" ht="15" customHeight="1" x14ac:dyDescent="0.2">
      <c r="A38" s="4" t="s">
        <v>81</v>
      </c>
      <c r="B38" s="5">
        <v>25</v>
      </c>
      <c r="C38" s="5">
        <f t="shared" si="15"/>
        <v>123</v>
      </c>
      <c r="D38" s="4">
        <v>25</v>
      </c>
      <c r="E38" s="4">
        <v>25</v>
      </c>
      <c r="F38" s="4">
        <v>25</v>
      </c>
      <c r="G38" s="4">
        <v>21</v>
      </c>
      <c r="H38" s="4">
        <v>2</v>
      </c>
      <c r="I38" s="4"/>
      <c r="J38" s="4">
        <v>25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</row>
    <row r="39" spans="1:61" ht="15" customHeight="1" x14ac:dyDescent="0.2">
      <c r="A39" s="4" t="s">
        <v>82</v>
      </c>
      <c r="B39" s="5">
        <v>19</v>
      </c>
      <c r="C39" s="5">
        <f t="shared" si="15"/>
        <v>56</v>
      </c>
      <c r="D39" s="4">
        <v>14</v>
      </c>
      <c r="E39" s="4">
        <v>19</v>
      </c>
      <c r="F39" s="4">
        <v>3</v>
      </c>
      <c r="G39" s="4">
        <v>15</v>
      </c>
      <c r="H39" s="4">
        <v>4</v>
      </c>
      <c r="I39" s="4"/>
      <c r="J39" s="4"/>
      <c r="K39" s="4"/>
      <c r="L39" s="4"/>
      <c r="M39" s="4">
        <v>1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</row>
    <row r="40" spans="1:61" ht="15" customHeight="1" x14ac:dyDescent="0.2">
      <c r="A40" s="4" t="s">
        <v>83</v>
      </c>
      <c r="B40" s="5">
        <v>21</v>
      </c>
      <c r="C40" s="5">
        <f t="shared" si="15"/>
        <v>98</v>
      </c>
      <c r="D40" s="4">
        <v>21</v>
      </c>
      <c r="E40" s="4">
        <v>21</v>
      </c>
      <c r="F40" s="4">
        <v>21</v>
      </c>
      <c r="G40" s="4">
        <v>22</v>
      </c>
      <c r="H40" s="4">
        <v>5</v>
      </c>
      <c r="I40" s="4"/>
      <c r="J40" s="4">
        <v>7</v>
      </c>
      <c r="K40" s="4"/>
      <c r="L40" s="4"/>
      <c r="M40" s="4"/>
      <c r="N40" s="4">
        <v>1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</row>
    <row r="41" spans="1:61" ht="15" customHeight="1" x14ac:dyDescent="0.2">
      <c r="A41" s="4" t="s">
        <v>84</v>
      </c>
      <c r="B41" s="5">
        <v>21</v>
      </c>
      <c r="C41" s="5">
        <f t="shared" si="15"/>
        <v>89</v>
      </c>
      <c r="D41" s="4">
        <v>21</v>
      </c>
      <c r="E41" s="4">
        <v>21</v>
      </c>
      <c r="F41" s="4">
        <v>6</v>
      </c>
      <c r="G41" s="4">
        <v>21</v>
      </c>
      <c r="H41" s="4">
        <v>6</v>
      </c>
      <c r="I41" s="4"/>
      <c r="J41" s="4">
        <v>2</v>
      </c>
      <c r="K41" s="4"/>
      <c r="L41" s="4"/>
      <c r="M41" s="4"/>
      <c r="N41" s="4">
        <v>4</v>
      </c>
      <c r="O41" s="4"/>
      <c r="P41" s="4">
        <v>1</v>
      </c>
      <c r="Q41" s="4"/>
      <c r="R41" s="4"/>
      <c r="S41" s="4"/>
      <c r="T41" s="4"/>
      <c r="U41" s="4"/>
      <c r="V41" s="4"/>
      <c r="W41" s="4"/>
      <c r="X41" s="4"/>
      <c r="Y41" s="4">
        <v>7</v>
      </c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</row>
    <row r="42" spans="1:61" ht="15" customHeight="1" x14ac:dyDescent="0.2">
      <c r="A42" s="12" t="s">
        <v>148</v>
      </c>
      <c r="B42" s="5">
        <v>1</v>
      </c>
      <c r="C42" s="5">
        <f t="shared" si="15"/>
        <v>2</v>
      </c>
      <c r="D42" s="4">
        <v>1</v>
      </c>
      <c r="E42" s="4">
        <v>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</row>
    <row r="43" spans="1:61" ht="15" customHeight="1" x14ac:dyDescent="0.2">
      <c r="A43" s="4" t="s">
        <v>85</v>
      </c>
      <c r="B43" s="5">
        <v>20</v>
      </c>
      <c r="C43" s="5">
        <f t="shared" si="15"/>
        <v>85</v>
      </c>
      <c r="D43" s="4">
        <v>20</v>
      </c>
      <c r="E43" s="4">
        <v>20</v>
      </c>
      <c r="F43" s="4">
        <v>11</v>
      </c>
      <c r="G43" s="4">
        <v>10</v>
      </c>
      <c r="H43" s="4">
        <v>8</v>
      </c>
      <c r="I43" s="4"/>
      <c r="J43" s="4">
        <v>15</v>
      </c>
      <c r="K43" s="4"/>
      <c r="L43" s="4"/>
      <c r="M43" s="4"/>
      <c r="N43" s="4">
        <v>1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</row>
    <row r="44" spans="1:61" ht="15" customHeight="1" x14ac:dyDescent="0.2">
      <c r="A44" s="4" t="s">
        <v>86</v>
      </c>
      <c r="B44" s="5">
        <v>25</v>
      </c>
      <c r="C44" s="5">
        <f t="shared" si="15"/>
        <v>102</v>
      </c>
      <c r="D44" s="4">
        <v>25</v>
      </c>
      <c r="E44" s="4">
        <v>25</v>
      </c>
      <c r="F44" s="4">
        <v>15</v>
      </c>
      <c r="G44" s="4">
        <v>8</v>
      </c>
      <c r="H44" s="4">
        <v>23</v>
      </c>
      <c r="I44" s="4"/>
      <c r="J44" s="4">
        <v>5</v>
      </c>
      <c r="K44" s="4"/>
      <c r="L44" s="4"/>
      <c r="M44" s="4">
        <v>1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</row>
    <row r="45" spans="1:61" ht="15" customHeight="1" x14ac:dyDescent="0.2">
      <c r="A45" s="4" t="s">
        <v>87</v>
      </c>
      <c r="B45" s="5">
        <v>20</v>
      </c>
      <c r="C45" s="5">
        <f t="shared" si="15"/>
        <v>67</v>
      </c>
      <c r="D45" s="4">
        <v>20</v>
      </c>
      <c r="E45" s="4">
        <v>20</v>
      </c>
      <c r="F45" s="4">
        <v>12</v>
      </c>
      <c r="G45" s="4">
        <v>11</v>
      </c>
      <c r="H45" s="4">
        <v>3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>
        <v>1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</row>
    <row r="47" spans="1:61" s="9" customFormat="1" ht="15" customHeight="1" x14ac:dyDescent="0.2">
      <c r="A47" s="7" t="s">
        <v>111</v>
      </c>
      <c r="B47" s="8">
        <f t="shared" ref="B47:AG47" si="16">SUM(B50+B51+B52+B53+B54+B55+B56+B57+B58+B60+B61+B62+B63+B64+B65+B67+B68+B69)</f>
        <v>502</v>
      </c>
      <c r="C47" s="8">
        <f t="shared" si="16"/>
        <v>1917</v>
      </c>
      <c r="D47" s="8">
        <f t="shared" si="16"/>
        <v>488</v>
      </c>
      <c r="E47" s="8">
        <f t="shared" si="16"/>
        <v>462</v>
      </c>
      <c r="F47" s="8">
        <f t="shared" si="16"/>
        <v>397</v>
      </c>
      <c r="G47" s="8">
        <f t="shared" si="16"/>
        <v>268</v>
      </c>
      <c r="H47" s="8">
        <f t="shared" si="16"/>
        <v>113</v>
      </c>
      <c r="I47" s="8">
        <f t="shared" si="16"/>
        <v>9</v>
      </c>
      <c r="J47" s="8">
        <f t="shared" si="16"/>
        <v>53</v>
      </c>
      <c r="K47" s="8">
        <f t="shared" si="16"/>
        <v>3</v>
      </c>
      <c r="L47" s="8">
        <f t="shared" si="16"/>
        <v>2</v>
      </c>
      <c r="M47" s="8">
        <f t="shared" si="16"/>
        <v>1</v>
      </c>
      <c r="N47" s="8">
        <f t="shared" si="16"/>
        <v>89</v>
      </c>
      <c r="O47" s="8">
        <f t="shared" si="16"/>
        <v>1</v>
      </c>
      <c r="P47" s="8">
        <f t="shared" si="16"/>
        <v>10</v>
      </c>
      <c r="Q47" s="8">
        <f t="shared" si="16"/>
        <v>2</v>
      </c>
      <c r="R47" s="8">
        <f t="shared" si="16"/>
        <v>0</v>
      </c>
      <c r="S47" s="8">
        <f t="shared" si="16"/>
        <v>0</v>
      </c>
      <c r="T47" s="8">
        <f t="shared" si="16"/>
        <v>0</v>
      </c>
      <c r="U47" s="8">
        <f t="shared" si="16"/>
        <v>0</v>
      </c>
      <c r="V47" s="8">
        <f t="shared" si="16"/>
        <v>0</v>
      </c>
      <c r="W47" s="8">
        <f t="shared" si="16"/>
        <v>0</v>
      </c>
      <c r="X47" s="8">
        <f t="shared" si="16"/>
        <v>0</v>
      </c>
      <c r="Y47" s="8">
        <f t="shared" si="16"/>
        <v>2</v>
      </c>
      <c r="Z47" s="8">
        <f t="shared" si="16"/>
        <v>0</v>
      </c>
      <c r="AA47" s="8">
        <f t="shared" si="16"/>
        <v>0</v>
      </c>
      <c r="AB47" s="8">
        <f t="shared" si="16"/>
        <v>0</v>
      </c>
      <c r="AC47" s="8">
        <f t="shared" si="16"/>
        <v>0</v>
      </c>
      <c r="AD47" s="8">
        <f t="shared" si="16"/>
        <v>0</v>
      </c>
      <c r="AE47" s="8">
        <f t="shared" si="16"/>
        <v>17</v>
      </c>
      <c r="AF47" s="8">
        <f t="shared" si="16"/>
        <v>0</v>
      </c>
      <c r="AG47" s="8">
        <f t="shared" si="16"/>
        <v>0</v>
      </c>
      <c r="AH47" s="8">
        <f t="shared" ref="AH47:BI47" si="17">SUM(AH50+AH51+AH52+AH53+AH54+AH55+AH56+AH57+AH58+AH60+AH61+AH62+AH63+AH64+AH65+AH67+AH68+AH69)</f>
        <v>0</v>
      </c>
      <c r="AI47" s="8">
        <f t="shared" si="17"/>
        <v>0</v>
      </c>
      <c r="AJ47" s="8">
        <f t="shared" si="17"/>
        <v>0</v>
      </c>
      <c r="AK47" s="8">
        <f t="shared" si="17"/>
        <v>0</v>
      </c>
      <c r="AL47" s="8">
        <f t="shared" si="17"/>
        <v>0</v>
      </c>
      <c r="AM47" s="8">
        <f t="shared" si="17"/>
        <v>0</v>
      </c>
      <c r="AN47" s="8">
        <f t="shared" si="17"/>
        <v>0</v>
      </c>
      <c r="AO47" s="8">
        <f t="shared" si="17"/>
        <v>0</v>
      </c>
      <c r="AP47" s="8">
        <f t="shared" si="17"/>
        <v>0</v>
      </c>
      <c r="AQ47" s="8">
        <f t="shared" si="17"/>
        <v>0</v>
      </c>
      <c r="AR47" s="8">
        <f t="shared" si="17"/>
        <v>0</v>
      </c>
      <c r="AS47" s="8">
        <f t="shared" si="17"/>
        <v>0</v>
      </c>
      <c r="AT47" s="8">
        <f t="shared" si="17"/>
        <v>0</v>
      </c>
      <c r="AU47" s="8">
        <f t="shared" si="17"/>
        <v>0</v>
      </c>
      <c r="AV47" s="8">
        <f t="shared" si="17"/>
        <v>0</v>
      </c>
      <c r="AW47" s="8">
        <f t="shared" si="17"/>
        <v>0</v>
      </c>
      <c r="AX47" s="8">
        <f t="shared" si="17"/>
        <v>0</v>
      </c>
      <c r="AY47" s="8">
        <f t="shared" si="17"/>
        <v>0</v>
      </c>
      <c r="AZ47" s="8">
        <f t="shared" si="17"/>
        <v>0</v>
      </c>
      <c r="BA47" s="8">
        <f t="shared" si="17"/>
        <v>0</v>
      </c>
      <c r="BB47" s="8">
        <f t="shared" si="17"/>
        <v>0</v>
      </c>
      <c r="BC47" s="8">
        <f t="shared" si="17"/>
        <v>0</v>
      </c>
      <c r="BD47" s="8">
        <f t="shared" si="17"/>
        <v>0</v>
      </c>
      <c r="BE47" s="8">
        <f t="shared" si="17"/>
        <v>0</v>
      </c>
      <c r="BF47" s="8">
        <f t="shared" si="17"/>
        <v>0</v>
      </c>
      <c r="BG47" s="8">
        <f t="shared" si="17"/>
        <v>0</v>
      </c>
      <c r="BH47" s="8">
        <f t="shared" si="17"/>
        <v>0</v>
      </c>
      <c r="BI47" s="8">
        <f t="shared" si="17"/>
        <v>0</v>
      </c>
    </row>
    <row r="48" spans="1:61" s="1" customFormat="1" ht="15" customHeight="1" x14ac:dyDescent="0.2">
      <c r="A48" s="11"/>
      <c r="B48" s="13"/>
      <c r="C48" s="13"/>
      <c r="D48" s="6">
        <f>SUM(D47/$B$47)</f>
        <v>0.97211155378486058</v>
      </c>
      <c r="E48" s="6">
        <f t="shared" ref="E48:BI48" si="18">SUM(E47/$B$47)</f>
        <v>0.92031872509960155</v>
      </c>
      <c r="F48" s="6">
        <f t="shared" si="18"/>
        <v>0.79083665338645415</v>
      </c>
      <c r="G48" s="6">
        <f t="shared" si="18"/>
        <v>0.53386454183266929</v>
      </c>
      <c r="H48" s="6">
        <f t="shared" si="18"/>
        <v>0.22509960159362549</v>
      </c>
      <c r="I48" s="6">
        <f t="shared" si="18"/>
        <v>1.7928286852589643E-2</v>
      </c>
      <c r="J48" s="6">
        <f>SUM(J47/$B$47)</f>
        <v>0.10557768924302789</v>
      </c>
      <c r="K48" s="6">
        <f t="shared" si="18"/>
        <v>5.9760956175298804E-3</v>
      </c>
      <c r="L48" s="6">
        <f t="shared" si="18"/>
        <v>3.9840637450199202E-3</v>
      </c>
      <c r="M48" s="6">
        <f>SUM(M47/$B$47)</f>
        <v>1.9920318725099601E-3</v>
      </c>
      <c r="N48" s="6">
        <f t="shared" si="18"/>
        <v>0.17729083665338646</v>
      </c>
      <c r="O48" s="6">
        <f t="shared" si="18"/>
        <v>1.9920318725099601E-3</v>
      </c>
      <c r="P48" s="6">
        <f>SUM(P47/$B$47)</f>
        <v>1.9920318725099601E-2</v>
      </c>
      <c r="Q48" s="6">
        <f>SUM(Q47/$B$47)</f>
        <v>3.9840637450199202E-3</v>
      </c>
      <c r="R48" s="6">
        <f>SUM(R47/$B$47)</f>
        <v>0</v>
      </c>
      <c r="S48" s="6">
        <f>SUM(S47/$B$47)</f>
        <v>0</v>
      </c>
      <c r="T48" s="6">
        <f>SUM(T47/$B$47)</f>
        <v>0</v>
      </c>
      <c r="U48" s="6">
        <f t="shared" si="18"/>
        <v>0</v>
      </c>
      <c r="V48" s="6">
        <f>SUM(V47/$B$47)</f>
        <v>0</v>
      </c>
      <c r="W48" s="6">
        <f>SUM(W47/$B$47)</f>
        <v>0</v>
      </c>
      <c r="X48" s="6">
        <f>SUM(X47/$B$47)</f>
        <v>0</v>
      </c>
      <c r="Y48" s="6">
        <f>SUM(Y47/$B$47)</f>
        <v>3.9840637450199202E-3</v>
      </c>
      <c r="Z48" s="6">
        <f t="shared" si="18"/>
        <v>0</v>
      </c>
      <c r="AA48" s="6">
        <f>SUM(AA47/$B$47)</f>
        <v>0</v>
      </c>
      <c r="AB48" s="6">
        <f t="shared" si="18"/>
        <v>0</v>
      </c>
      <c r="AC48" s="6">
        <f t="shared" si="18"/>
        <v>0</v>
      </c>
      <c r="AD48" s="6">
        <f t="shared" si="18"/>
        <v>0</v>
      </c>
      <c r="AE48" s="6">
        <f t="shared" si="18"/>
        <v>3.386454183266932E-2</v>
      </c>
      <c r="AF48" s="6">
        <f t="shared" si="18"/>
        <v>0</v>
      </c>
      <c r="AG48" s="6">
        <f t="shared" si="18"/>
        <v>0</v>
      </c>
      <c r="AH48" s="6">
        <f t="shared" si="18"/>
        <v>0</v>
      </c>
      <c r="AI48" s="6">
        <f>SUM(AI47/$B$47)</f>
        <v>0</v>
      </c>
      <c r="AJ48" s="6">
        <f t="shared" si="18"/>
        <v>0</v>
      </c>
      <c r="AK48" s="6">
        <f t="shared" si="18"/>
        <v>0</v>
      </c>
      <c r="AL48" s="6">
        <f t="shared" si="18"/>
        <v>0</v>
      </c>
      <c r="AM48" s="6">
        <f t="shared" si="18"/>
        <v>0</v>
      </c>
      <c r="AN48" s="6">
        <f t="shared" si="18"/>
        <v>0</v>
      </c>
      <c r="AO48" s="6">
        <f t="shared" si="18"/>
        <v>0</v>
      </c>
      <c r="AP48" s="6">
        <f t="shared" si="18"/>
        <v>0</v>
      </c>
      <c r="AQ48" s="6">
        <f t="shared" si="18"/>
        <v>0</v>
      </c>
      <c r="AR48" s="6">
        <f t="shared" si="18"/>
        <v>0</v>
      </c>
      <c r="AS48" s="6">
        <f t="shared" si="18"/>
        <v>0</v>
      </c>
      <c r="AT48" s="6">
        <f t="shared" si="18"/>
        <v>0</v>
      </c>
      <c r="AU48" s="6">
        <f t="shared" si="18"/>
        <v>0</v>
      </c>
      <c r="AV48" s="6">
        <f t="shared" si="18"/>
        <v>0</v>
      </c>
      <c r="AW48" s="6">
        <f t="shared" si="18"/>
        <v>0</v>
      </c>
      <c r="AX48" s="6">
        <f t="shared" si="18"/>
        <v>0</v>
      </c>
      <c r="AY48" s="6">
        <f t="shared" si="18"/>
        <v>0</v>
      </c>
      <c r="AZ48" s="6">
        <f t="shared" si="18"/>
        <v>0</v>
      </c>
      <c r="BA48" s="6">
        <f t="shared" si="18"/>
        <v>0</v>
      </c>
      <c r="BB48" s="6">
        <f t="shared" si="18"/>
        <v>0</v>
      </c>
      <c r="BC48" s="6">
        <f t="shared" si="18"/>
        <v>0</v>
      </c>
      <c r="BD48" s="6">
        <f t="shared" si="18"/>
        <v>0</v>
      </c>
      <c r="BE48" s="6">
        <f t="shared" si="18"/>
        <v>0</v>
      </c>
      <c r="BF48" s="6">
        <f t="shared" si="18"/>
        <v>0</v>
      </c>
      <c r="BG48" s="6">
        <f t="shared" si="18"/>
        <v>0</v>
      </c>
      <c r="BH48" s="6">
        <f t="shared" si="18"/>
        <v>0</v>
      </c>
      <c r="BI48" s="6">
        <f t="shared" si="18"/>
        <v>0</v>
      </c>
    </row>
    <row r="49" spans="1:61" s="9" customFormat="1" ht="15" customHeight="1" x14ac:dyDescent="0.2">
      <c r="A49" s="38" t="s">
        <v>166</v>
      </c>
      <c r="B49" s="39">
        <f t="shared" ref="B49:AG49" si="19">SUM(B50:B69)</f>
        <v>504</v>
      </c>
      <c r="C49" s="39">
        <f t="shared" si="19"/>
        <v>1923</v>
      </c>
      <c r="D49" s="39">
        <f t="shared" si="19"/>
        <v>490</v>
      </c>
      <c r="E49" s="39">
        <f t="shared" si="19"/>
        <v>463</v>
      </c>
      <c r="F49" s="39">
        <f t="shared" si="19"/>
        <v>398</v>
      </c>
      <c r="G49" s="39">
        <f t="shared" si="19"/>
        <v>269</v>
      </c>
      <c r="H49" s="39">
        <f t="shared" si="19"/>
        <v>113</v>
      </c>
      <c r="I49" s="39">
        <f t="shared" si="19"/>
        <v>10</v>
      </c>
      <c r="J49" s="39">
        <f t="shared" si="19"/>
        <v>53</v>
      </c>
      <c r="K49" s="39">
        <f t="shared" si="19"/>
        <v>3</v>
      </c>
      <c r="L49" s="39">
        <f t="shared" si="19"/>
        <v>2</v>
      </c>
      <c r="M49" s="39">
        <f t="shared" si="19"/>
        <v>1</v>
      </c>
      <c r="N49" s="39">
        <f t="shared" si="19"/>
        <v>89</v>
      </c>
      <c r="O49" s="39">
        <f t="shared" si="19"/>
        <v>1</v>
      </c>
      <c r="P49" s="39">
        <f t="shared" si="19"/>
        <v>10</v>
      </c>
      <c r="Q49" s="39">
        <f t="shared" si="19"/>
        <v>2</v>
      </c>
      <c r="R49" s="39">
        <f t="shared" si="19"/>
        <v>0</v>
      </c>
      <c r="S49" s="39">
        <f t="shared" si="19"/>
        <v>0</v>
      </c>
      <c r="T49" s="39">
        <f t="shared" si="19"/>
        <v>0</v>
      </c>
      <c r="U49" s="39">
        <f t="shared" si="19"/>
        <v>0</v>
      </c>
      <c r="V49" s="39">
        <f t="shared" si="19"/>
        <v>0</v>
      </c>
      <c r="W49" s="39">
        <f t="shared" si="19"/>
        <v>0</v>
      </c>
      <c r="X49" s="39">
        <f t="shared" si="19"/>
        <v>0</v>
      </c>
      <c r="Y49" s="39">
        <f t="shared" si="19"/>
        <v>2</v>
      </c>
      <c r="Z49" s="39">
        <f t="shared" si="19"/>
        <v>0</v>
      </c>
      <c r="AA49" s="39">
        <f t="shared" si="19"/>
        <v>0</v>
      </c>
      <c r="AB49" s="39">
        <f t="shared" si="19"/>
        <v>0</v>
      </c>
      <c r="AC49" s="39">
        <f t="shared" si="19"/>
        <v>0</v>
      </c>
      <c r="AD49" s="39">
        <f t="shared" si="19"/>
        <v>0</v>
      </c>
      <c r="AE49" s="39">
        <f t="shared" si="19"/>
        <v>17</v>
      </c>
      <c r="AF49" s="39">
        <f t="shared" si="19"/>
        <v>0</v>
      </c>
      <c r="AG49" s="39">
        <f t="shared" si="19"/>
        <v>0</v>
      </c>
      <c r="AH49" s="39">
        <f t="shared" ref="AH49:BH49" si="20">SUM(AH50:AH69)</f>
        <v>0</v>
      </c>
      <c r="AI49" s="39">
        <f t="shared" si="20"/>
        <v>0</v>
      </c>
      <c r="AJ49" s="39">
        <f t="shared" si="20"/>
        <v>0</v>
      </c>
      <c r="AK49" s="39">
        <f t="shared" si="20"/>
        <v>0</v>
      </c>
      <c r="AL49" s="39">
        <f t="shared" si="20"/>
        <v>0</v>
      </c>
      <c r="AM49" s="39">
        <f t="shared" si="20"/>
        <v>0</v>
      </c>
      <c r="AN49" s="39">
        <f t="shared" si="20"/>
        <v>0</v>
      </c>
      <c r="AO49" s="39">
        <f t="shared" si="20"/>
        <v>0</v>
      </c>
      <c r="AP49" s="39">
        <f t="shared" si="20"/>
        <v>0</v>
      </c>
      <c r="AQ49" s="39">
        <f t="shared" si="20"/>
        <v>0</v>
      </c>
      <c r="AR49" s="39">
        <f t="shared" si="20"/>
        <v>0</v>
      </c>
      <c r="AS49" s="39">
        <f t="shared" si="20"/>
        <v>0</v>
      </c>
      <c r="AT49" s="39">
        <f t="shared" si="20"/>
        <v>0</v>
      </c>
      <c r="AU49" s="39">
        <f t="shared" si="20"/>
        <v>0</v>
      </c>
      <c r="AV49" s="39">
        <f t="shared" si="20"/>
        <v>0</v>
      </c>
      <c r="AW49" s="39">
        <f t="shared" si="20"/>
        <v>0</v>
      </c>
      <c r="AX49" s="39">
        <f t="shared" si="20"/>
        <v>0</v>
      </c>
      <c r="AY49" s="39">
        <f t="shared" si="20"/>
        <v>0</v>
      </c>
      <c r="AZ49" s="39">
        <f t="shared" si="20"/>
        <v>0</v>
      </c>
      <c r="BA49" s="39">
        <f t="shared" si="20"/>
        <v>0</v>
      </c>
      <c r="BB49" s="39">
        <f t="shared" si="20"/>
        <v>0</v>
      </c>
      <c r="BC49" s="39">
        <f t="shared" si="20"/>
        <v>0</v>
      </c>
      <c r="BD49" s="39">
        <f t="shared" si="20"/>
        <v>0</v>
      </c>
      <c r="BE49" s="39">
        <f t="shared" si="20"/>
        <v>0</v>
      </c>
      <c r="BF49" s="39">
        <f t="shared" si="20"/>
        <v>0</v>
      </c>
      <c r="BG49" s="39">
        <f t="shared" si="20"/>
        <v>0</v>
      </c>
      <c r="BH49" s="39">
        <f t="shared" si="20"/>
        <v>0</v>
      </c>
      <c r="BI49" s="40"/>
    </row>
    <row r="50" spans="1:61" ht="15" customHeight="1" x14ac:dyDescent="0.2">
      <c r="A50" s="4" t="s">
        <v>120</v>
      </c>
      <c r="B50" s="5">
        <v>17</v>
      </c>
      <c r="C50" s="5">
        <f t="shared" ref="C50:C69" si="21">SUM(D50:BH50)</f>
        <v>52</v>
      </c>
      <c r="D50" s="4">
        <v>17</v>
      </c>
      <c r="E50" s="4">
        <v>17</v>
      </c>
      <c r="F50" s="4"/>
      <c r="G50" s="4">
        <v>4</v>
      </c>
      <c r="H50" s="4">
        <v>14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</row>
    <row r="51" spans="1:61" ht="15" customHeight="1" x14ac:dyDescent="0.2">
      <c r="A51" s="4" t="s">
        <v>88</v>
      </c>
      <c r="B51" s="5">
        <v>70</v>
      </c>
      <c r="C51" s="5">
        <f t="shared" si="21"/>
        <v>303</v>
      </c>
      <c r="D51" s="4">
        <v>70</v>
      </c>
      <c r="E51" s="4">
        <v>70</v>
      </c>
      <c r="F51" s="4">
        <v>70</v>
      </c>
      <c r="G51" s="4">
        <v>70</v>
      </c>
      <c r="H51" s="4">
        <v>2</v>
      </c>
      <c r="I51" s="4">
        <v>2</v>
      </c>
      <c r="J51" s="4"/>
      <c r="K51" s="4">
        <v>1</v>
      </c>
      <c r="L51" s="4"/>
      <c r="M51" s="4"/>
      <c r="N51" s="4">
        <v>18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</row>
    <row r="52" spans="1:61" ht="15" customHeight="1" x14ac:dyDescent="0.2">
      <c r="A52" s="4" t="s">
        <v>121</v>
      </c>
      <c r="B52" s="5">
        <v>82</v>
      </c>
      <c r="C52" s="5">
        <f t="shared" si="21"/>
        <v>264</v>
      </c>
      <c r="D52" s="4">
        <v>82</v>
      </c>
      <c r="E52" s="4">
        <v>50</v>
      </c>
      <c r="F52" s="4">
        <v>76</v>
      </c>
      <c r="G52" s="4">
        <v>25</v>
      </c>
      <c r="H52" s="4">
        <v>23</v>
      </c>
      <c r="I52" s="4"/>
      <c r="J52" s="4">
        <v>3</v>
      </c>
      <c r="K52" s="4">
        <v>2</v>
      </c>
      <c r="L52" s="4"/>
      <c r="M52" s="4"/>
      <c r="N52" s="4"/>
      <c r="O52" s="4">
        <v>1</v>
      </c>
      <c r="P52" s="4"/>
      <c r="Q52" s="4">
        <v>2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</row>
    <row r="53" spans="1:61" ht="15" customHeight="1" x14ac:dyDescent="0.2">
      <c r="A53" s="4" t="s">
        <v>89</v>
      </c>
      <c r="B53" s="5">
        <v>18</v>
      </c>
      <c r="C53" s="5">
        <f t="shared" si="21"/>
        <v>58</v>
      </c>
      <c r="D53" s="4">
        <v>15</v>
      </c>
      <c r="E53" s="4">
        <v>18</v>
      </c>
      <c r="F53" s="4">
        <v>9</v>
      </c>
      <c r="G53" s="4">
        <v>11</v>
      </c>
      <c r="H53" s="4">
        <v>3</v>
      </c>
      <c r="I53" s="4"/>
      <c r="J53" s="4">
        <v>1</v>
      </c>
      <c r="K53" s="4"/>
      <c r="L53" s="4">
        <v>1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</row>
    <row r="54" spans="1:61" ht="15" customHeight="1" x14ac:dyDescent="0.2">
      <c r="A54" s="4" t="s">
        <v>90</v>
      </c>
      <c r="B54" s="5">
        <v>12</v>
      </c>
      <c r="C54" s="5">
        <f t="shared" si="21"/>
        <v>48</v>
      </c>
      <c r="D54" s="4">
        <v>12</v>
      </c>
      <c r="E54" s="4">
        <v>12</v>
      </c>
      <c r="F54" s="4"/>
      <c r="G54" s="4">
        <v>2</v>
      </c>
      <c r="H54" s="4">
        <v>9</v>
      </c>
      <c r="I54" s="4"/>
      <c r="J54" s="4">
        <v>12</v>
      </c>
      <c r="K54" s="4"/>
      <c r="L54" s="4"/>
      <c r="M54" s="4"/>
      <c r="N54" s="4"/>
      <c r="O54" s="4"/>
      <c r="P54" s="4">
        <v>1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</row>
    <row r="55" spans="1:61" ht="15" customHeight="1" x14ac:dyDescent="0.2">
      <c r="A55" s="4" t="s">
        <v>91</v>
      </c>
      <c r="B55" s="5">
        <v>19</v>
      </c>
      <c r="C55" s="5">
        <f t="shared" si="21"/>
        <v>75</v>
      </c>
      <c r="D55" s="4">
        <v>19</v>
      </c>
      <c r="E55" s="4">
        <v>19</v>
      </c>
      <c r="F55" s="4">
        <v>19</v>
      </c>
      <c r="G55" s="4">
        <v>7</v>
      </c>
      <c r="H55" s="4">
        <v>2</v>
      </c>
      <c r="I55" s="4"/>
      <c r="J55" s="4">
        <v>2</v>
      </c>
      <c r="K55" s="4"/>
      <c r="L55" s="4"/>
      <c r="M55" s="4"/>
      <c r="N55" s="4">
        <v>5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>
        <v>2</v>
      </c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</row>
    <row r="56" spans="1:61" ht="15" customHeight="1" x14ac:dyDescent="0.2">
      <c r="A56" s="4" t="s">
        <v>92</v>
      </c>
      <c r="B56" s="5">
        <v>19</v>
      </c>
      <c r="C56" s="5">
        <f t="shared" si="21"/>
        <v>81</v>
      </c>
      <c r="D56" s="4">
        <v>19</v>
      </c>
      <c r="E56" s="4">
        <v>19</v>
      </c>
      <c r="F56" s="4">
        <v>19</v>
      </c>
      <c r="G56" s="4">
        <v>19</v>
      </c>
      <c r="H56" s="4">
        <v>3</v>
      </c>
      <c r="I56" s="4"/>
      <c r="J56" s="4">
        <v>1</v>
      </c>
      <c r="K56" s="4"/>
      <c r="L56" s="4"/>
      <c r="M56" s="4"/>
      <c r="N56" s="4"/>
      <c r="O56" s="4"/>
      <c r="P56" s="4">
        <v>1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</row>
    <row r="57" spans="1:61" ht="15" customHeight="1" x14ac:dyDescent="0.2">
      <c r="A57" s="4" t="s">
        <v>93</v>
      </c>
      <c r="B57" s="5">
        <v>12</v>
      </c>
      <c r="C57" s="5">
        <f t="shared" si="21"/>
        <v>48</v>
      </c>
      <c r="D57" s="4">
        <v>12</v>
      </c>
      <c r="E57" s="4">
        <v>12</v>
      </c>
      <c r="F57" s="4">
        <v>12</v>
      </c>
      <c r="G57" s="4"/>
      <c r="H57" s="4">
        <v>3</v>
      </c>
      <c r="I57" s="4"/>
      <c r="J57" s="4"/>
      <c r="K57" s="4"/>
      <c r="L57" s="4"/>
      <c r="M57" s="4"/>
      <c r="N57" s="4">
        <v>9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</row>
    <row r="58" spans="1:61" ht="15" customHeight="1" x14ac:dyDescent="0.2">
      <c r="A58" s="4" t="s">
        <v>94</v>
      </c>
      <c r="B58" s="5">
        <v>22</v>
      </c>
      <c r="C58" s="5">
        <f t="shared" si="21"/>
        <v>101</v>
      </c>
      <c r="D58" s="4">
        <v>22</v>
      </c>
      <c r="E58" s="4">
        <v>22</v>
      </c>
      <c r="F58" s="4">
        <v>18</v>
      </c>
      <c r="G58" s="4">
        <v>21</v>
      </c>
      <c r="H58" s="4">
        <v>6</v>
      </c>
      <c r="I58" s="4">
        <v>7</v>
      </c>
      <c r="J58" s="4">
        <v>1</v>
      </c>
      <c r="K58" s="4"/>
      <c r="L58" s="4"/>
      <c r="M58" s="4">
        <v>1</v>
      </c>
      <c r="N58" s="4">
        <v>3</v>
      </c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</row>
    <row r="59" spans="1:61" ht="15" customHeight="1" x14ac:dyDescent="0.2">
      <c r="A59" s="12" t="s">
        <v>155</v>
      </c>
      <c r="B59" s="5">
        <v>1</v>
      </c>
      <c r="C59" s="5">
        <f t="shared" si="21"/>
        <v>3</v>
      </c>
      <c r="D59" s="4">
        <v>1</v>
      </c>
      <c r="E59" s="4"/>
      <c r="F59" s="4"/>
      <c r="G59" s="4">
        <v>1</v>
      </c>
      <c r="H59" s="4"/>
      <c r="I59" s="4">
        <v>1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</row>
    <row r="60" spans="1:61" ht="15" customHeight="1" x14ac:dyDescent="0.2">
      <c r="A60" s="4" t="s">
        <v>95</v>
      </c>
      <c r="B60" s="5">
        <v>19</v>
      </c>
      <c r="C60" s="5">
        <f t="shared" si="21"/>
        <v>119</v>
      </c>
      <c r="D60" s="4">
        <v>19</v>
      </c>
      <c r="E60" s="4">
        <v>19</v>
      </c>
      <c r="F60" s="4">
        <v>18</v>
      </c>
      <c r="G60" s="4">
        <v>19</v>
      </c>
      <c r="H60" s="4">
        <v>7</v>
      </c>
      <c r="I60" s="4"/>
      <c r="J60" s="4">
        <v>17</v>
      </c>
      <c r="K60" s="4"/>
      <c r="L60" s="4"/>
      <c r="M60" s="4"/>
      <c r="N60" s="4">
        <v>19</v>
      </c>
      <c r="O60" s="4"/>
      <c r="P60" s="4">
        <v>1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</row>
    <row r="61" spans="1:61" ht="15" customHeight="1" x14ac:dyDescent="0.2">
      <c r="A61" s="4" t="s">
        <v>96</v>
      </c>
      <c r="B61" s="5">
        <v>14</v>
      </c>
      <c r="C61" s="5">
        <f t="shared" si="21"/>
        <v>72</v>
      </c>
      <c r="D61" s="4">
        <v>14</v>
      </c>
      <c r="E61" s="4">
        <v>13</v>
      </c>
      <c r="F61" s="4">
        <v>14</v>
      </c>
      <c r="G61" s="4">
        <v>13</v>
      </c>
      <c r="H61" s="4">
        <v>12</v>
      </c>
      <c r="I61" s="4"/>
      <c r="J61" s="4">
        <v>1</v>
      </c>
      <c r="K61" s="4"/>
      <c r="L61" s="4"/>
      <c r="M61" s="4"/>
      <c r="N61" s="4">
        <v>5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</row>
    <row r="62" spans="1:61" ht="15" customHeight="1" x14ac:dyDescent="0.2">
      <c r="A62" s="4" t="s">
        <v>97</v>
      </c>
      <c r="B62" s="5">
        <v>16</v>
      </c>
      <c r="C62" s="5">
        <f t="shared" si="21"/>
        <v>74</v>
      </c>
      <c r="D62" s="4">
        <v>16</v>
      </c>
      <c r="E62" s="4">
        <v>16</v>
      </c>
      <c r="F62" s="4">
        <v>16</v>
      </c>
      <c r="G62" s="4">
        <v>16</v>
      </c>
      <c r="H62" s="4">
        <v>2</v>
      </c>
      <c r="I62" s="4"/>
      <c r="J62" s="4">
        <v>1</v>
      </c>
      <c r="K62" s="4"/>
      <c r="L62" s="4">
        <v>1</v>
      </c>
      <c r="M62" s="4"/>
      <c r="N62" s="4">
        <v>6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</row>
    <row r="63" spans="1:61" ht="15" customHeight="1" x14ac:dyDescent="0.2">
      <c r="A63" s="4" t="s">
        <v>98</v>
      </c>
      <c r="B63" s="5">
        <v>17</v>
      </c>
      <c r="C63" s="5">
        <f t="shared" si="21"/>
        <v>93</v>
      </c>
      <c r="D63" s="4">
        <v>17</v>
      </c>
      <c r="E63" s="4">
        <v>17</v>
      </c>
      <c r="F63" s="4">
        <v>17</v>
      </c>
      <c r="G63" s="4">
        <v>17</v>
      </c>
      <c r="H63" s="4"/>
      <c r="I63" s="4"/>
      <c r="J63" s="4">
        <v>8</v>
      </c>
      <c r="K63" s="4"/>
      <c r="L63" s="4"/>
      <c r="M63" s="4"/>
      <c r="N63" s="4">
        <v>17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</row>
    <row r="64" spans="1:61" ht="15" customHeight="1" x14ac:dyDescent="0.2">
      <c r="A64" s="4" t="s">
        <v>118</v>
      </c>
      <c r="B64" s="5">
        <v>17</v>
      </c>
      <c r="C64" s="5">
        <f t="shared" si="21"/>
        <v>100</v>
      </c>
      <c r="D64" s="4">
        <v>17</v>
      </c>
      <c r="E64" s="4">
        <v>17</v>
      </c>
      <c r="F64" s="4">
        <v>17</v>
      </c>
      <c r="G64" s="4">
        <v>17</v>
      </c>
      <c r="H64" s="4">
        <v>8</v>
      </c>
      <c r="I64" s="4"/>
      <c r="J64" s="4"/>
      <c r="K64" s="4"/>
      <c r="L64" s="4"/>
      <c r="M64" s="4"/>
      <c r="N64" s="4"/>
      <c r="O64" s="4"/>
      <c r="P64" s="4">
        <v>7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>
        <v>17</v>
      </c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</row>
    <row r="65" spans="1:61" ht="15" customHeight="1" x14ac:dyDescent="0.2">
      <c r="A65" s="4" t="s">
        <v>99</v>
      </c>
      <c r="B65" s="5">
        <v>19</v>
      </c>
      <c r="C65" s="5">
        <f t="shared" si="21"/>
        <v>74</v>
      </c>
      <c r="D65" s="4">
        <v>19</v>
      </c>
      <c r="E65" s="4">
        <v>19</v>
      </c>
      <c r="F65" s="4">
        <v>19</v>
      </c>
      <c r="G65" s="4">
        <v>10</v>
      </c>
      <c r="H65" s="4">
        <v>1</v>
      </c>
      <c r="I65" s="4"/>
      <c r="J65" s="4">
        <v>1</v>
      </c>
      <c r="K65" s="4"/>
      <c r="L65" s="4"/>
      <c r="M65" s="4"/>
      <c r="N65" s="4">
        <v>5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</row>
    <row r="66" spans="1:61" ht="15" customHeight="1" x14ac:dyDescent="0.2">
      <c r="A66" s="12" t="s">
        <v>154</v>
      </c>
      <c r="B66" s="5">
        <v>1</v>
      </c>
      <c r="C66" s="5">
        <f t="shared" si="21"/>
        <v>3</v>
      </c>
      <c r="D66" s="4">
        <v>1</v>
      </c>
      <c r="E66" s="4">
        <v>1</v>
      </c>
      <c r="F66" s="4">
        <v>1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</row>
    <row r="67" spans="1:61" ht="15" customHeight="1" x14ac:dyDescent="0.2">
      <c r="A67" s="4" t="s">
        <v>100</v>
      </c>
      <c r="B67" s="5">
        <v>17</v>
      </c>
      <c r="C67" s="5">
        <f t="shared" si="21"/>
        <v>45</v>
      </c>
      <c r="D67" s="4">
        <v>17</v>
      </c>
      <c r="E67" s="4">
        <v>17</v>
      </c>
      <c r="F67" s="4"/>
      <c r="G67" s="4">
        <v>4</v>
      </c>
      <c r="H67" s="4">
        <v>7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</row>
    <row r="68" spans="1:61" ht="15" customHeight="1" x14ac:dyDescent="0.2">
      <c r="A68" s="4" t="s">
        <v>101</v>
      </c>
      <c r="B68" s="5">
        <v>58</v>
      </c>
      <c r="C68" s="5">
        <f t="shared" si="21"/>
        <v>137</v>
      </c>
      <c r="D68" s="4">
        <v>47</v>
      </c>
      <c r="E68" s="4">
        <v>51</v>
      </c>
      <c r="F68" s="4">
        <v>19</v>
      </c>
      <c r="G68" s="4">
        <v>5</v>
      </c>
      <c r="H68" s="4">
        <v>10</v>
      </c>
      <c r="I68" s="4"/>
      <c r="J68" s="4">
        <v>5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</row>
    <row r="69" spans="1:61" ht="15" customHeight="1" x14ac:dyDescent="0.2">
      <c r="A69" s="14" t="s">
        <v>102</v>
      </c>
      <c r="B69" s="5">
        <v>54</v>
      </c>
      <c r="C69" s="5">
        <f t="shared" si="21"/>
        <v>173</v>
      </c>
      <c r="D69" s="4">
        <v>54</v>
      </c>
      <c r="E69" s="4">
        <v>54</v>
      </c>
      <c r="F69" s="4">
        <v>54</v>
      </c>
      <c r="G69" s="4">
        <v>8</v>
      </c>
      <c r="H69" s="4">
        <v>1</v>
      </c>
      <c r="I69" s="4"/>
      <c r="J69" s="4"/>
      <c r="K69" s="4"/>
      <c r="L69" s="4"/>
      <c r="M69" s="4"/>
      <c r="N69" s="4">
        <v>2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</row>
    <row r="71" spans="1:61" s="9" customFormat="1" ht="15" customHeight="1" x14ac:dyDescent="0.2">
      <c r="A71" s="7" t="s">
        <v>109</v>
      </c>
      <c r="B71" s="8">
        <f>SUM(B74++B76+B77+B78+B79+B80+B81+B82+B83+B84+B85+B86+B87+B89+B90+B91+B92+B93+B94+B95+B96+B98+B99+B100+B101+B102+B103+B105+B106+B107+B109+B110+B111+B112+B114+B115+B116+B117+B119+B120+B121+B122+B124+B125+B127+B128+B129+B130+B131+B132+B133+B134+B135+B137+B138+B139+B141+B142)</f>
        <v>1328</v>
      </c>
      <c r="C71" s="8">
        <f t="shared" ref="C71:AH71" si="22">SUM(C74+C76+C77+C78+C79+C80+C81+C82+C83+C84+C85+C86+C87+C89+C90+C91+C92+C93+C94+C95+C96+C98+C99+C100+C101+C102+C103+C105+C106+C107+C109+C110+C111+C112+C114+C115+C116+C117+C119+C120+C121+C122+C124+C125+C127+C128+C129+C130+C131+C132+C133+C134+C135+C137+C138+C139+C141+C142)</f>
        <v>4719</v>
      </c>
      <c r="D71" s="8">
        <f t="shared" si="22"/>
        <v>1269</v>
      </c>
      <c r="E71" s="8">
        <f t="shared" si="22"/>
        <v>1147</v>
      </c>
      <c r="F71" s="8">
        <f t="shared" si="22"/>
        <v>853</v>
      </c>
      <c r="G71" s="8">
        <f t="shared" si="22"/>
        <v>801</v>
      </c>
      <c r="H71" s="8">
        <f t="shared" si="22"/>
        <v>236</v>
      </c>
      <c r="I71" s="8">
        <f t="shared" si="22"/>
        <v>142</v>
      </c>
      <c r="J71" s="8">
        <f t="shared" si="22"/>
        <v>124</v>
      </c>
      <c r="K71" s="8">
        <f t="shared" si="22"/>
        <v>0</v>
      </c>
      <c r="L71" s="8">
        <f t="shared" si="22"/>
        <v>1</v>
      </c>
      <c r="M71" s="8">
        <f t="shared" si="22"/>
        <v>2</v>
      </c>
      <c r="N71" s="8">
        <f t="shared" si="22"/>
        <v>84</v>
      </c>
      <c r="O71" s="8">
        <f t="shared" si="22"/>
        <v>9</v>
      </c>
      <c r="P71" s="8">
        <f t="shared" si="22"/>
        <v>18</v>
      </c>
      <c r="Q71" s="8">
        <f t="shared" si="22"/>
        <v>1</v>
      </c>
      <c r="R71" s="8">
        <f t="shared" si="22"/>
        <v>3</v>
      </c>
      <c r="S71" s="8">
        <f t="shared" si="22"/>
        <v>1</v>
      </c>
      <c r="T71" s="8">
        <f t="shared" si="22"/>
        <v>2</v>
      </c>
      <c r="U71" s="8">
        <f t="shared" si="22"/>
        <v>2</v>
      </c>
      <c r="V71" s="8">
        <f t="shared" si="22"/>
        <v>3</v>
      </c>
      <c r="W71" s="8">
        <f t="shared" si="22"/>
        <v>6</v>
      </c>
      <c r="X71" s="8">
        <f t="shared" si="22"/>
        <v>0</v>
      </c>
      <c r="Y71" s="8">
        <f t="shared" si="22"/>
        <v>0</v>
      </c>
      <c r="Z71" s="8">
        <f t="shared" si="22"/>
        <v>0</v>
      </c>
      <c r="AA71" s="8">
        <f t="shared" si="22"/>
        <v>0</v>
      </c>
      <c r="AB71" s="8">
        <f t="shared" si="22"/>
        <v>0</v>
      </c>
      <c r="AC71" s="8">
        <f t="shared" si="22"/>
        <v>0</v>
      </c>
      <c r="AD71" s="8">
        <f t="shared" si="22"/>
        <v>2</v>
      </c>
      <c r="AE71" s="8">
        <f t="shared" si="22"/>
        <v>0</v>
      </c>
      <c r="AF71" s="8">
        <f t="shared" si="22"/>
        <v>9</v>
      </c>
      <c r="AG71" s="8">
        <f t="shared" si="22"/>
        <v>1</v>
      </c>
      <c r="AH71" s="8">
        <f t="shared" si="22"/>
        <v>1</v>
      </c>
      <c r="AI71" s="8">
        <f t="shared" ref="AI71:BI71" si="23">SUM(AI74+AI76+AI77+AI78+AI79+AI80+AI81+AI82+AI83+AI84+AI85+AI86+AI87+AI89+AI90+AI91+AI92+AI93+AI94+AI95+AI96+AI98+AI99+AI100+AI101+AI102+AI103+AI105+AI106+AI107+AI109+AI110+AI111+AI112+AI114+AI115+AI116+AI117+AI119+AI120+AI121+AI122+AI124+AI125+AI127+AI128+AI129+AI130+AI131+AI132+AI133+AI134+AI135+AI137+AI138+AI139+AI141+AI142)</f>
        <v>0</v>
      </c>
      <c r="AJ71" s="8">
        <f t="shared" si="23"/>
        <v>1</v>
      </c>
      <c r="AK71" s="8">
        <f t="shared" si="23"/>
        <v>1</v>
      </c>
      <c r="AL71" s="8">
        <f t="shared" si="23"/>
        <v>0</v>
      </c>
      <c r="AM71" s="8">
        <f t="shared" si="23"/>
        <v>0</v>
      </c>
      <c r="AN71" s="8">
        <f t="shared" si="23"/>
        <v>0</v>
      </c>
      <c r="AO71" s="8">
        <f t="shared" si="23"/>
        <v>0</v>
      </c>
      <c r="AP71" s="8">
        <f t="shared" si="23"/>
        <v>0</v>
      </c>
      <c r="AQ71" s="8">
        <f t="shared" si="23"/>
        <v>0</v>
      </c>
      <c r="AR71" s="8">
        <f t="shared" si="23"/>
        <v>0</v>
      </c>
      <c r="AS71" s="8">
        <f t="shared" si="23"/>
        <v>0</v>
      </c>
      <c r="AT71" s="8">
        <f t="shared" si="23"/>
        <v>0</v>
      </c>
      <c r="AU71" s="8">
        <f t="shared" si="23"/>
        <v>0</v>
      </c>
      <c r="AV71" s="8">
        <f t="shared" si="23"/>
        <v>0</v>
      </c>
      <c r="AW71" s="8">
        <f t="shared" si="23"/>
        <v>0</v>
      </c>
      <c r="AX71" s="8">
        <f t="shared" si="23"/>
        <v>0</v>
      </c>
      <c r="AY71" s="8">
        <f t="shared" si="23"/>
        <v>0</v>
      </c>
      <c r="AZ71" s="8">
        <f t="shared" si="23"/>
        <v>0</v>
      </c>
      <c r="BA71" s="8">
        <f t="shared" si="23"/>
        <v>0</v>
      </c>
      <c r="BB71" s="8">
        <f t="shared" si="23"/>
        <v>0</v>
      </c>
      <c r="BC71" s="8">
        <f t="shared" si="23"/>
        <v>0</v>
      </c>
      <c r="BD71" s="8">
        <f t="shared" si="23"/>
        <v>0</v>
      </c>
      <c r="BE71" s="8">
        <f t="shared" si="23"/>
        <v>0</v>
      </c>
      <c r="BF71" s="8">
        <f t="shared" si="23"/>
        <v>0</v>
      </c>
      <c r="BG71" s="8">
        <f t="shared" si="23"/>
        <v>0</v>
      </c>
      <c r="BH71" s="8">
        <f t="shared" si="23"/>
        <v>0</v>
      </c>
      <c r="BI71" s="8">
        <f t="shared" si="23"/>
        <v>0</v>
      </c>
    </row>
    <row r="72" spans="1:61" s="1" customFormat="1" ht="15" customHeight="1" x14ac:dyDescent="0.2">
      <c r="A72" s="11"/>
      <c r="B72" s="3"/>
      <c r="C72" s="13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</row>
    <row r="73" spans="1:61" s="9" customFormat="1" ht="15" customHeight="1" x14ac:dyDescent="0.2">
      <c r="A73" s="38" t="s">
        <v>166</v>
      </c>
      <c r="B73" s="39">
        <f t="shared" ref="B73:AG73" si="24">SUM(B74:B142)</f>
        <v>1342</v>
      </c>
      <c r="C73" s="39">
        <f t="shared" si="24"/>
        <v>4756</v>
      </c>
      <c r="D73" s="39">
        <f t="shared" si="24"/>
        <v>1279</v>
      </c>
      <c r="E73" s="39">
        <f t="shared" si="24"/>
        <v>1158</v>
      </c>
      <c r="F73" s="39">
        <f t="shared" si="24"/>
        <v>859</v>
      </c>
      <c r="G73" s="39">
        <f t="shared" si="24"/>
        <v>808</v>
      </c>
      <c r="H73" s="39">
        <f t="shared" si="24"/>
        <v>237</v>
      </c>
      <c r="I73" s="39">
        <f t="shared" si="24"/>
        <v>143</v>
      </c>
      <c r="J73" s="39">
        <f t="shared" si="24"/>
        <v>124</v>
      </c>
      <c r="K73" s="39">
        <f t="shared" si="24"/>
        <v>0</v>
      </c>
      <c r="L73" s="39">
        <f t="shared" si="24"/>
        <v>1</v>
      </c>
      <c r="M73" s="39">
        <f t="shared" si="24"/>
        <v>2</v>
      </c>
      <c r="N73" s="39">
        <f t="shared" si="24"/>
        <v>85</v>
      </c>
      <c r="O73" s="39">
        <f t="shared" si="24"/>
        <v>9</v>
      </c>
      <c r="P73" s="39">
        <f t="shared" si="24"/>
        <v>18</v>
      </c>
      <c r="Q73" s="39">
        <f t="shared" si="24"/>
        <v>1</v>
      </c>
      <c r="R73" s="39">
        <f t="shared" si="24"/>
        <v>3</v>
      </c>
      <c r="S73" s="39">
        <f t="shared" si="24"/>
        <v>1</v>
      </c>
      <c r="T73" s="39">
        <f t="shared" si="24"/>
        <v>2</v>
      </c>
      <c r="U73" s="39">
        <f t="shared" si="24"/>
        <v>2</v>
      </c>
      <c r="V73" s="39">
        <f t="shared" si="24"/>
        <v>3</v>
      </c>
      <c r="W73" s="39">
        <f t="shared" si="24"/>
        <v>6</v>
      </c>
      <c r="X73" s="39">
        <f t="shared" si="24"/>
        <v>0</v>
      </c>
      <c r="Y73" s="39">
        <f t="shared" si="24"/>
        <v>0</v>
      </c>
      <c r="Z73" s="39">
        <f t="shared" si="24"/>
        <v>0</v>
      </c>
      <c r="AA73" s="39">
        <f t="shared" si="24"/>
        <v>0</v>
      </c>
      <c r="AB73" s="39">
        <f t="shared" si="24"/>
        <v>0</v>
      </c>
      <c r="AC73" s="39">
        <f t="shared" si="24"/>
        <v>0</v>
      </c>
      <c r="AD73" s="39">
        <f t="shared" si="24"/>
        <v>2</v>
      </c>
      <c r="AE73" s="39">
        <f t="shared" si="24"/>
        <v>0</v>
      </c>
      <c r="AF73" s="39">
        <f t="shared" si="24"/>
        <v>9</v>
      </c>
      <c r="AG73" s="39">
        <f t="shared" si="24"/>
        <v>1</v>
      </c>
      <c r="AH73" s="39">
        <f t="shared" ref="AH73:BI73" si="25">SUM(AH74:AH142)</f>
        <v>1</v>
      </c>
      <c r="AI73" s="39">
        <f t="shared" si="25"/>
        <v>0</v>
      </c>
      <c r="AJ73" s="39">
        <f t="shared" si="25"/>
        <v>1</v>
      </c>
      <c r="AK73" s="39">
        <f t="shared" si="25"/>
        <v>1</v>
      </c>
      <c r="AL73" s="39">
        <f t="shared" si="25"/>
        <v>0</v>
      </c>
      <c r="AM73" s="39">
        <f t="shared" si="25"/>
        <v>0</v>
      </c>
      <c r="AN73" s="39">
        <f t="shared" si="25"/>
        <v>0</v>
      </c>
      <c r="AO73" s="39">
        <f t="shared" si="25"/>
        <v>0</v>
      </c>
      <c r="AP73" s="39">
        <f t="shared" si="25"/>
        <v>0</v>
      </c>
      <c r="AQ73" s="39">
        <f t="shared" si="25"/>
        <v>0</v>
      </c>
      <c r="AR73" s="39">
        <f t="shared" si="25"/>
        <v>0</v>
      </c>
      <c r="AS73" s="39">
        <f t="shared" si="25"/>
        <v>0</v>
      </c>
      <c r="AT73" s="39">
        <f t="shared" si="25"/>
        <v>0</v>
      </c>
      <c r="AU73" s="39">
        <f t="shared" si="25"/>
        <v>0</v>
      </c>
      <c r="AV73" s="39">
        <f t="shared" si="25"/>
        <v>0</v>
      </c>
      <c r="AW73" s="39">
        <f t="shared" si="25"/>
        <v>0</v>
      </c>
      <c r="AX73" s="39">
        <f t="shared" si="25"/>
        <v>0</v>
      </c>
      <c r="AY73" s="39">
        <f t="shared" si="25"/>
        <v>0</v>
      </c>
      <c r="AZ73" s="39">
        <f t="shared" si="25"/>
        <v>0</v>
      </c>
      <c r="BA73" s="39">
        <f t="shared" si="25"/>
        <v>0</v>
      </c>
      <c r="BB73" s="39">
        <f t="shared" si="25"/>
        <v>0</v>
      </c>
      <c r="BC73" s="39">
        <f t="shared" si="25"/>
        <v>0</v>
      </c>
      <c r="BD73" s="39">
        <f t="shared" si="25"/>
        <v>0</v>
      </c>
      <c r="BE73" s="39">
        <f t="shared" si="25"/>
        <v>0</v>
      </c>
      <c r="BF73" s="39">
        <f t="shared" si="25"/>
        <v>0</v>
      </c>
      <c r="BG73" s="39">
        <f t="shared" si="25"/>
        <v>0</v>
      </c>
      <c r="BH73" s="39">
        <f t="shared" si="25"/>
        <v>0</v>
      </c>
      <c r="BI73" s="39">
        <f t="shared" si="25"/>
        <v>0</v>
      </c>
    </row>
    <row r="74" spans="1:61" ht="15" customHeight="1" x14ac:dyDescent="0.2">
      <c r="A74" s="4" t="s">
        <v>52</v>
      </c>
      <c r="B74" s="5">
        <v>15</v>
      </c>
      <c r="C74" s="5">
        <f t="shared" ref="C74:C110" si="26">SUM(D74:BH74)</f>
        <v>55</v>
      </c>
      <c r="D74" s="4">
        <v>14</v>
      </c>
      <c r="E74" s="4">
        <v>15</v>
      </c>
      <c r="F74" s="4">
        <v>7</v>
      </c>
      <c r="G74" s="4">
        <v>15</v>
      </c>
      <c r="H74" s="4">
        <v>3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>
        <v>1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</row>
    <row r="75" spans="1:61" ht="15" customHeight="1" x14ac:dyDescent="0.2">
      <c r="A75" s="12" t="s">
        <v>165</v>
      </c>
      <c r="B75" s="5">
        <v>1</v>
      </c>
      <c r="C75" s="5">
        <f t="shared" si="26"/>
        <v>1</v>
      </c>
      <c r="D75" s="4"/>
      <c r="E75" s="4">
        <v>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</row>
    <row r="76" spans="1:61" ht="15" customHeight="1" x14ac:dyDescent="0.2">
      <c r="A76" s="14" t="s">
        <v>17</v>
      </c>
      <c r="B76" s="5">
        <v>42</v>
      </c>
      <c r="C76" s="5">
        <f t="shared" si="26"/>
        <v>118</v>
      </c>
      <c r="D76" s="4">
        <v>38</v>
      </c>
      <c r="E76" s="4">
        <v>26</v>
      </c>
      <c r="F76" s="4">
        <v>20</v>
      </c>
      <c r="G76" s="4">
        <v>12</v>
      </c>
      <c r="H76" s="4">
        <v>15</v>
      </c>
      <c r="I76" s="4"/>
      <c r="J76" s="4">
        <v>1</v>
      </c>
      <c r="K76" s="4"/>
      <c r="L76" s="4"/>
      <c r="M76" s="4"/>
      <c r="N76" s="4">
        <v>5</v>
      </c>
      <c r="O76" s="4"/>
      <c r="P76" s="4"/>
      <c r="Q76" s="4"/>
      <c r="R76" s="4">
        <v>1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</row>
    <row r="77" spans="1:61" ht="15" customHeight="1" x14ac:dyDescent="0.2">
      <c r="A77" s="4" t="s">
        <v>112</v>
      </c>
      <c r="B77" s="5">
        <v>18</v>
      </c>
      <c r="C77" s="5">
        <f t="shared" si="26"/>
        <v>84</v>
      </c>
      <c r="D77" s="4">
        <v>18</v>
      </c>
      <c r="E77" s="4">
        <v>18</v>
      </c>
      <c r="F77" s="4">
        <v>18</v>
      </c>
      <c r="G77" s="4">
        <v>8</v>
      </c>
      <c r="H77" s="4">
        <v>17</v>
      </c>
      <c r="I77" s="4"/>
      <c r="J77" s="4">
        <v>2</v>
      </c>
      <c r="K77" s="4"/>
      <c r="L77" s="4"/>
      <c r="M77" s="4"/>
      <c r="N77" s="4"/>
      <c r="O77" s="4"/>
      <c r="P77" s="4"/>
      <c r="Q77" s="4"/>
      <c r="R77" s="4"/>
      <c r="S77" s="4"/>
      <c r="T77" s="4">
        <v>2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>
        <v>1</v>
      </c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</row>
    <row r="78" spans="1:61" ht="15" customHeight="1" x14ac:dyDescent="0.2">
      <c r="A78" s="14" t="s">
        <v>18</v>
      </c>
      <c r="B78" s="5">
        <v>39</v>
      </c>
      <c r="C78" s="5">
        <f t="shared" si="26"/>
        <v>128</v>
      </c>
      <c r="D78" s="4">
        <v>39</v>
      </c>
      <c r="E78" s="4">
        <v>39</v>
      </c>
      <c r="F78" s="4">
        <v>39</v>
      </c>
      <c r="G78" s="4">
        <v>9</v>
      </c>
      <c r="H78" s="4"/>
      <c r="I78" s="4"/>
      <c r="J78" s="4">
        <v>2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</row>
    <row r="79" spans="1:61" ht="15" customHeight="1" x14ac:dyDescent="0.2">
      <c r="A79" s="4" t="s">
        <v>34</v>
      </c>
      <c r="B79" s="5">
        <v>10</v>
      </c>
      <c r="C79" s="5">
        <f t="shared" si="26"/>
        <v>48</v>
      </c>
      <c r="D79" s="4">
        <v>10</v>
      </c>
      <c r="E79" s="4">
        <v>10</v>
      </c>
      <c r="F79" s="4">
        <v>9</v>
      </c>
      <c r="G79" s="4">
        <v>10</v>
      </c>
      <c r="H79" s="4">
        <v>1</v>
      </c>
      <c r="I79" s="4"/>
      <c r="J79" s="4"/>
      <c r="K79" s="4"/>
      <c r="L79" s="4"/>
      <c r="M79" s="4"/>
      <c r="N79" s="4">
        <v>6</v>
      </c>
      <c r="O79" s="4">
        <v>2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</row>
    <row r="80" spans="1:61" ht="15" customHeight="1" x14ac:dyDescent="0.2">
      <c r="A80" s="4" t="s">
        <v>43</v>
      </c>
      <c r="B80" s="5">
        <v>15</v>
      </c>
      <c r="C80" s="5">
        <f t="shared" si="26"/>
        <v>55</v>
      </c>
      <c r="D80" s="4">
        <v>15</v>
      </c>
      <c r="E80" s="4">
        <v>15</v>
      </c>
      <c r="F80" s="4">
        <v>6</v>
      </c>
      <c r="G80" s="4">
        <v>10</v>
      </c>
      <c r="H80" s="4">
        <v>9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</row>
    <row r="81" spans="1:61" ht="15" customHeight="1" x14ac:dyDescent="0.2">
      <c r="A81" s="4" t="s">
        <v>5</v>
      </c>
      <c r="B81" s="5">
        <v>14</v>
      </c>
      <c r="C81" s="5">
        <f t="shared" si="26"/>
        <v>61</v>
      </c>
      <c r="D81" s="4">
        <v>14</v>
      </c>
      <c r="E81" s="4">
        <v>14</v>
      </c>
      <c r="F81" s="4">
        <v>14</v>
      </c>
      <c r="G81" s="4">
        <v>14</v>
      </c>
      <c r="H81" s="4">
        <v>3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>
        <v>1</v>
      </c>
      <c r="W81" s="4"/>
      <c r="X81" s="4"/>
      <c r="Y81" s="4"/>
      <c r="Z81" s="4"/>
      <c r="AA81" s="4"/>
      <c r="AB81" s="4"/>
      <c r="AC81" s="4"/>
      <c r="AD81" s="4">
        <v>1</v>
      </c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</row>
    <row r="82" spans="1:61" ht="15" customHeight="1" x14ac:dyDescent="0.2">
      <c r="A82" s="14" t="s">
        <v>11</v>
      </c>
      <c r="B82" s="5">
        <v>36</v>
      </c>
      <c r="C82" s="5">
        <f t="shared" si="26"/>
        <v>116</v>
      </c>
      <c r="D82" s="4">
        <v>36</v>
      </c>
      <c r="E82" s="4">
        <v>36</v>
      </c>
      <c r="F82" s="4"/>
      <c r="G82" s="4">
        <v>32</v>
      </c>
      <c r="H82" s="4">
        <v>5</v>
      </c>
      <c r="I82" s="4"/>
      <c r="J82" s="4">
        <v>5</v>
      </c>
      <c r="K82" s="4"/>
      <c r="L82" s="4"/>
      <c r="M82" s="4"/>
      <c r="N82" s="4">
        <v>2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</row>
    <row r="83" spans="1:61" ht="15" customHeight="1" x14ac:dyDescent="0.2">
      <c r="A83" s="14" t="s">
        <v>19</v>
      </c>
      <c r="B83" s="5">
        <v>39</v>
      </c>
      <c r="C83" s="5">
        <f t="shared" si="26"/>
        <v>102</v>
      </c>
      <c r="D83" s="4">
        <v>22</v>
      </c>
      <c r="E83" s="4">
        <v>25</v>
      </c>
      <c r="F83" s="4"/>
      <c r="G83" s="4">
        <v>2</v>
      </c>
      <c r="H83" s="4">
        <v>1</v>
      </c>
      <c r="I83" s="4">
        <v>52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</row>
    <row r="84" spans="1:61" ht="15" customHeight="1" x14ac:dyDescent="0.2">
      <c r="A84" s="14" t="s">
        <v>24</v>
      </c>
      <c r="B84" s="5">
        <v>40</v>
      </c>
      <c r="C84" s="5">
        <f t="shared" si="26"/>
        <v>146</v>
      </c>
      <c r="D84" s="4">
        <v>40</v>
      </c>
      <c r="E84" s="4">
        <v>17</v>
      </c>
      <c r="F84" s="4">
        <v>40</v>
      </c>
      <c r="G84" s="4">
        <v>40</v>
      </c>
      <c r="H84" s="4">
        <v>4</v>
      </c>
      <c r="I84" s="4">
        <v>1</v>
      </c>
      <c r="J84" s="4"/>
      <c r="K84" s="4"/>
      <c r="L84" s="4"/>
      <c r="M84" s="4"/>
      <c r="N84" s="4">
        <v>4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</row>
    <row r="85" spans="1:61" ht="15" customHeight="1" x14ac:dyDescent="0.2">
      <c r="A85" s="4" t="s">
        <v>7</v>
      </c>
      <c r="B85" s="5">
        <v>16</v>
      </c>
      <c r="C85" s="5">
        <f t="shared" si="26"/>
        <v>68</v>
      </c>
      <c r="D85" s="4">
        <v>16</v>
      </c>
      <c r="E85" s="4">
        <v>16</v>
      </c>
      <c r="F85" s="4">
        <v>16</v>
      </c>
      <c r="G85" s="4">
        <v>15</v>
      </c>
      <c r="H85" s="4">
        <v>5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</row>
    <row r="86" spans="1:61" ht="15" customHeight="1" x14ac:dyDescent="0.2">
      <c r="A86" s="4" t="s">
        <v>44</v>
      </c>
      <c r="B86" s="5">
        <v>14</v>
      </c>
      <c r="C86" s="5">
        <f t="shared" si="26"/>
        <v>50</v>
      </c>
      <c r="D86" s="4">
        <v>14</v>
      </c>
      <c r="E86" s="4">
        <v>14</v>
      </c>
      <c r="F86" s="4">
        <v>4</v>
      </c>
      <c r="G86" s="4">
        <v>14</v>
      </c>
      <c r="H86" s="4"/>
      <c r="I86" s="4"/>
      <c r="J86" s="4"/>
      <c r="K86" s="4"/>
      <c r="L86" s="4"/>
      <c r="M86" s="4"/>
      <c r="N86" s="4">
        <v>4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</row>
    <row r="87" spans="1:61" ht="15" customHeight="1" x14ac:dyDescent="0.2">
      <c r="A87" s="4" t="s">
        <v>20</v>
      </c>
      <c r="B87" s="5">
        <v>17</v>
      </c>
      <c r="C87" s="5">
        <f t="shared" si="26"/>
        <v>73</v>
      </c>
      <c r="D87" s="4">
        <v>17</v>
      </c>
      <c r="E87" s="4">
        <v>17</v>
      </c>
      <c r="F87" s="4">
        <v>17</v>
      </c>
      <c r="G87" s="4">
        <v>17</v>
      </c>
      <c r="H87" s="4">
        <v>3</v>
      </c>
      <c r="I87" s="4"/>
      <c r="J87" s="4">
        <v>2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</row>
    <row r="88" spans="1:61" ht="15" customHeight="1" x14ac:dyDescent="0.2">
      <c r="A88" s="12" t="s">
        <v>164</v>
      </c>
      <c r="B88" s="5">
        <v>1</v>
      </c>
      <c r="C88" s="5">
        <f t="shared" si="26"/>
        <v>3</v>
      </c>
      <c r="D88" s="4">
        <v>1</v>
      </c>
      <c r="E88" s="4">
        <v>1</v>
      </c>
      <c r="F88" s="4"/>
      <c r="G88" s="4">
        <v>1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</row>
    <row r="89" spans="1:61" ht="15" customHeight="1" x14ac:dyDescent="0.2">
      <c r="A89" s="4" t="s">
        <v>53</v>
      </c>
      <c r="B89" s="5">
        <v>12</v>
      </c>
      <c r="C89" s="5">
        <f t="shared" si="26"/>
        <v>51</v>
      </c>
      <c r="D89" s="4">
        <v>12</v>
      </c>
      <c r="E89" s="4">
        <v>12</v>
      </c>
      <c r="F89" s="4"/>
      <c r="G89" s="4">
        <v>10</v>
      </c>
      <c r="H89" s="4">
        <v>2</v>
      </c>
      <c r="I89" s="4"/>
      <c r="J89" s="4"/>
      <c r="K89" s="4"/>
      <c r="L89" s="4"/>
      <c r="M89" s="4"/>
      <c r="N89" s="4">
        <v>10</v>
      </c>
      <c r="O89" s="4"/>
      <c r="P89" s="4">
        <v>3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>
        <v>1</v>
      </c>
      <c r="AE89" s="4"/>
      <c r="AF89" s="4"/>
      <c r="AG89" s="4"/>
      <c r="AH89" s="4">
        <v>1</v>
      </c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</row>
    <row r="90" spans="1:61" ht="15" customHeight="1" x14ac:dyDescent="0.2">
      <c r="A90" s="4" t="s">
        <v>27</v>
      </c>
      <c r="B90" s="5">
        <v>12</v>
      </c>
      <c r="C90" s="5">
        <f t="shared" si="26"/>
        <v>50</v>
      </c>
      <c r="D90" s="4">
        <v>12</v>
      </c>
      <c r="E90" s="4">
        <v>11</v>
      </c>
      <c r="F90" s="4">
        <v>12</v>
      </c>
      <c r="G90" s="4">
        <v>11</v>
      </c>
      <c r="H90" s="4">
        <v>2</v>
      </c>
      <c r="I90" s="4"/>
      <c r="J90" s="4">
        <v>2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</row>
    <row r="91" spans="1:61" ht="15" customHeight="1" x14ac:dyDescent="0.2">
      <c r="A91" s="4" t="s">
        <v>15</v>
      </c>
      <c r="B91" s="5">
        <v>16</v>
      </c>
      <c r="C91" s="5">
        <f t="shared" si="26"/>
        <v>63</v>
      </c>
      <c r="D91" s="4">
        <v>16</v>
      </c>
      <c r="E91" s="4">
        <v>16</v>
      </c>
      <c r="F91" s="4">
        <v>15</v>
      </c>
      <c r="G91" s="4">
        <v>5</v>
      </c>
      <c r="H91" s="4">
        <v>2</v>
      </c>
      <c r="I91" s="4">
        <v>5</v>
      </c>
      <c r="J91" s="4">
        <v>1</v>
      </c>
      <c r="K91" s="4"/>
      <c r="L91" s="4"/>
      <c r="M91" s="4"/>
      <c r="N91" s="4"/>
      <c r="O91" s="4">
        <v>1</v>
      </c>
      <c r="P91" s="4">
        <v>2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</row>
    <row r="92" spans="1:61" ht="15" customHeight="1" x14ac:dyDescent="0.2">
      <c r="A92" s="14" t="s">
        <v>22</v>
      </c>
      <c r="B92" s="5">
        <v>54</v>
      </c>
      <c r="C92" s="5">
        <f t="shared" si="26"/>
        <v>122</v>
      </c>
      <c r="D92" s="4">
        <v>48</v>
      </c>
      <c r="E92" s="4">
        <v>22</v>
      </c>
      <c r="F92" s="4">
        <v>15</v>
      </c>
      <c r="G92" s="4">
        <v>4</v>
      </c>
      <c r="H92" s="4">
        <v>13</v>
      </c>
      <c r="I92" s="4">
        <v>14</v>
      </c>
      <c r="J92" s="4">
        <v>1</v>
      </c>
      <c r="K92" s="4"/>
      <c r="L92" s="4"/>
      <c r="M92" s="4"/>
      <c r="N92" s="4">
        <v>2</v>
      </c>
      <c r="O92" s="4">
        <v>1</v>
      </c>
      <c r="P92" s="4"/>
      <c r="Q92" s="4">
        <v>1</v>
      </c>
      <c r="R92" s="4">
        <v>1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</row>
    <row r="93" spans="1:61" ht="15" customHeight="1" x14ac:dyDescent="0.2">
      <c r="A93" s="4" t="s">
        <v>105</v>
      </c>
      <c r="B93" s="5">
        <v>13</v>
      </c>
      <c r="C93" s="5">
        <f t="shared" si="26"/>
        <v>61</v>
      </c>
      <c r="D93" s="4">
        <v>13</v>
      </c>
      <c r="E93" s="4">
        <v>13</v>
      </c>
      <c r="F93" s="4">
        <v>13</v>
      </c>
      <c r="G93" s="4">
        <v>13</v>
      </c>
      <c r="H93" s="4">
        <v>9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</row>
    <row r="94" spans="1:61" ht="15" customHeight="1" x14ac:dyDescent="0.2">
      <c r="A94" s="14" t="s">
        <v>28</v>
      </c>
      <c r="B94" s="5">
        <v>32</v>
      </c>
      <c r="C94" s="5">
        <f t="shared" si="26"/>
        <v>99</v>
      </c>
      <c r="D94" s="4">
        <v>31</v>
      </c>
      <c r="E94" s="4">
        <v>22</v>
      </c>
      <c r="F94" s="4">
        <v>25</v>
      </c>
      <c r="G94" s="4">
        <v>11</v>
      </c>
      <c r="H94" s="4">
        <v>6</v>
      </c>
      <c r="I94" s="4"/>
      <c r="J94" s="4">
        <v>4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</row>
    <row r="95" spans="1:61" ht="15" customHeight="1" x14ac:dyDescent="0.2">
      <c r="A95" s="4" t="s">
        <v>25</v>
      </c>
      <c r="B95" s="5">
        <v>39</v>
      </c>
      <c r="C95" s="5">
        <f t="shared" si="26"/>
        <v>147</v>
      </c>
      <c r="D95" s="4">
        <v>39</v>
      </c>
      <c r="E95" s="4">
        <v>32</v>
      </c>
      <c r="F95" s="4">
        <v>36</v>
      </c>
      <c r="G95" s="4">
        <v>11</v>
      </c>
      <c r="H95" s="4">
        <v>20</v>
      </c>
      <c r="I95" s="4"/>
      <c r="J95" s="4"/>
      <c r="K95" s="4"/>
      <c r="L95" s="4"/>
      <c r="M95" s="4"/>
      <c r="N95" s="4">
        <v>3</v>
      </c>
      <c r="O95" s="4"/>
      <c r="P95" s="4"/>
      <c r="Q95" s="4"/>
      <c r="R95" s="4"/>
      <c r="S95" s="4"/>
      <c r="T95" s="4"/>
      <c r="U95" s="4"/>
      <c r="V95" s="4"/>
      <c r="W95" s="4">
        <v>6</v>
      </c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</row>
    <row r="96" spans="1:61" ht="15" customHeight="1" x14ac:dyDescent="0.2">
      <c r="A96" s="4" t="s">
        <v>29</v>
      </c>
      <c r="B96" s="5">
        <v>14</v>
      </c>
      <c r="C96" s="5">
        <f t="shared" si="26"/>
        <v>51</v>
      </c>
      <c r="D96" s="4">
        <v>14</v>
      </c>
      <c r="E96" s="4">
        <v>14</v>
      </c>
      <c r="F96" s="4">
        <v>14</v>
      </c>
      <c r="G96" s="4">
        <v>6</v>
      </c>
      <c r="H96" s="4">
        <v>1</v>
      </c>
      <c r="I96" s="4"/>
      <c r="J96" s="4">
        <v>1</v>
      </c>
      <c r="K96" s="4"/>
      <c r="L96" s="4"/>
      <c r="M96" s="4"/>
      <c r="N96" s="4"/>
      <c r="O96" s="4"/>
      <c r="P96" s="4">
        <v>1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</row>
    <row r="97" spans="1:61" ht="15" customHeight="1" x14ac:dyDescent="0.2">
      <c r="A97" s="12" t="s">
        <v>161</v>
      </c>
      <c r="B97" s="5">
        <v>1</v>
      </c>
      <c r="C97" s="5">
        <f t="shared" si="26"/>
        <v>1</v>
      </c>
      <c r="D97" s="4">
        <v>1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</row>
    <row r="98" spans="1:61" ht="15" customHeight="1" x14ac:dyDescent="0.2">
      <c r="A98" s="14" t="s">
        <v>23</v>
      </c>
      <c r="B98" s="5">
        <v>33</v>
      </c>
      <c r="C98" s="5">
        <f t="shared" si="26"/>
        <v>101</v>
      </c>
      <c r="D98" s="4">
        <v>33</v>
      </c>
      <c r="E98" s="4">
        <v>33</v>
      </c>
      <c r="F98" s="4">
        <v>3</v>
      </c>
      <c r="G98" s="4">
        <v>24</v>
      </c>
      <c r="H98" s="4">
        <v>1</v>
      </c>
      <c r="I98" s="4">
        <v>4</v>
      </c>
      <c r="J98" s="4"/>
      <c r="K98" s="4"/>
      <c r="L98" s="4"/>
      <c r="M98" s="4"/>
      <c r="N98" s="4">
        <v>1</v>
      </c>
      <c r="O98" s="4">
        <v>2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</row>
    <row r="99" spans="1:61" ht="15" customHeight="1" x14ac:dyDescent="0.2">
      <c r="A99" s="4" t="s">
        <v>32</v>
      </c>
      <c r="B99" s="5">
        <v>11</v>
      </c>
      <c r="C99" s="5">
        <f t="shared" si="26"/>
        <v>40</v>
      </c>
      <c r="D99" s="4">
        <v>12</v>
      </c>
      <c r="E99" s="4">
        <v>9</v>
      </c>
      <c r="F99" s="4">
        <v>8</v>
      </c>
      <c r="G99" s="4">
        <v>4</v>
      </c>
      <c r="H99" s="4"/>
      <c r="I99" s="4">
        <v>4</v>
      </c>
      <c r="J99" s="4">
        <v>1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>
        <v>1</v>
      </c>
      <c r="AK99" s="4">
        <v>1</v>
      </c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</row>
    <row r="100" spans="1:61" ht="15" customHeight="1" x14ac:dyDescent="0.2">
      <c r="A100" s="4" t="s">
        <v>57</v>
      </c>
      <c r="B100" s="5">
        <v>16</v>
      </c>
      <c r="C100" s="5">
        <f t="shared" si="26"/>
        <v>68</v>
      </c>
      <c r="D100" s="4">
        <v>16</v>
      </c>
      <c r="E100" s="4">
        <v>16</v>
      </c>
      <c r="F100" s="4">
        <v>8</v>
      </c>
      <c r="G100" s="4">
        <v>16</v>
      </c>
      <c r="H100" s="4">
        <v>9</v>
      </c>
      <c r="I100" s="4"/>
      <c r="J100" s="4">
        <v>3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</row>
    <row r="101" spans="1:61" ht="15" customHeight="1" x14ac:dyDescent="0.2">
      <c r="A101" s="14" t="s">
        <v>30</v>
      </c>
      <c r="B101" s="5">
        <v>36</v>
      </c>
      <c r="C101" s="5">
        <f t="shared" si="26"/>
        <v>97</v>
      </c>
      <c r="D101" s="4">
        <v>36</v>
      </c>
      <c r="E101" s="4">
        <v>15</v>
      </c>
      <c r="F101" s="4">
        <v>19</v>
      </c>
      <c r="G101" s="4">
        <v>19</v>
      </c>
      <c r="H101" s="4">
        <v>2</v>
      </c>
      <c r="I101" s="4"/>
      <c r="J101" s="4">
        <v>6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</row>
    <row r="102" spans="1:61" ht="15" customHeight="1" x14ac:dyDescent="0.2">
      <c r="A102" s="4" t="s">
        <v>45</v>
      </c>
      <c r="B102" s="5">
        <v>12</v>
      </c>
      <c r="C102" s="5">
        <f t="shared" si="26"/>
        <v>34</v>
      </c>
      <c r="D102" s="4">
        <v>12</v>
      </c>
      <c r="E102" s="4">
        <v>12</v>
      </c>
      <c r="F102" s="4"/>
      <c r="G102" s="4">
        <v>6</v>
      </c>
      <c r="H102" s="4">
        <v>2</v>
      </c>
      <c r="I102" s="4"/>
      <c r="J102" s="4">
        <v>1</v>
      </c>
      <c r="K102" s="4"/>
      <c r="L102" s="4"/>
      <c r="M102" s="4">
        <v>1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</row>
    <row r="103" spans="1:61" ht="15" customHeight="1" x14ac:dyDescent="0.2">
      <c r="A103" s="4" t="s">
        <v>10</v>
      </c>
      <c r="B103" s="5">
        <v>16</v>
      </c>
      <c r="C103" s="5">
        <f t="shared" si="26"/>
        <v>70</v>
      </c>
      <c r="D103" s="4">
        <v>16</v>
      </c>
      <c r="E103" s="4">
        <v>16</v>
      </c>
      <c r="F103" s="4">
        <v>16</v>
      </c>
      <c r="G103" s="4">
        <v>16</v>
      </c>
      <c r="H103" s="4">
        <v>1</v>
      </c>
      <c r="I103" s="4"/>
      <c r="J103" s="4">
        <v>5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</row>
    <row r="104" spans="1:61" ht="15" customHeight="1" x14ac:dyDescent="0.2">
      <c r="A104" s="12" t="s">
        <v>162</v>
      </c>
      <c r="B104" s="5">
        <v>2</v>
      </c>
      <c r="C104" s="5">
        <f t="shared" si="26"/>
        <v>5</v>
      </c>
      <c r="D104" s="4">
        <v>2</v>
      </c>
      <c r="E104" s="4">
        <v>2</v>
      </c>
      <c r="F104" s="4"/>
      <c r="G104" s="4">
        <v>1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</row>
    <row r="105" spans="1:61" ht="15" customHeight="1" x14ac:dyDescent="0.2">
      <c r="A105" s="4" t="s">
        <v>50</v>
      </c>
      <c r="B105" s="5">
        <v>11</v>
      </c>
      <c r="C105" s="5">
        <f t="shared" si="26"/>
        <v>57</v>
      </c>
      <c r="D105" s="4">
        <v>11</v>
      </c>
      <c r="E105" s="4">
        <v>11</v>
      </c>
      <c r="F105" s="4">
        <v>11</v>
      </c>
      <c r="G105" s="4">
        <v>9</v>
      </c>
      <c r="H105" s="4">
        <v>1</v>
      </c>
      <c r="I105" s="4"/>
      <c r="J105" s="4">
        <v>10</v>
      </c>
      <c r="K105" s="4"/>
      <c r="L105" s="4">
        <v>1</v>
      </c>
      <c r="M105" s="4"/>
      <c r="N105" s="4">
        <v>1</v>
      </c>
      <c r="O105" s="4"/>
      <c r="P105" s="4"/>
      <c r="Q105" s="4"/>
      <c r="R105" s="4"/>
      <c r="S105" s="4"/>
      <c r="T105" s="4"/>
      <c r="U105" s="4">
        <v>2</v>
      </c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</row>
    <row r="106" spans="1:61" ht="15" customHeight="1" x14ac:dyDescent="0.2">
      <c r="A106" s="14" t="s">
        <v>41</v>
      </c>
      <c r="B106" s="5">
        <v>49</v>
      </c>
      <c r="C106" s="5">
        <f t="shared" si="26"/>
        <v>163</v>
      </c>
      <c r="D106" s="4">
        <v>49</v>
      </c>
      <c r="E106" s="4">
        <v>28</v>
      </c>
      <c r="F106" s="4">
        <v>29</v>
      </c>
      <c r="G106" s="4">
        <v>35</v>
      </c>
      <c r="H106" s="4">
        <v>12</v>
      </c>
      <c r="I106" s="4"/>
      <c r="J106" s="4">
        <v>8</v>
      </c>
      <c r="K106" s="4"/>
      <c r="L106" s="4"/>
      <c r="M106" s="4"/>
      <c r="N106" s="4"/>
      <c r="O106" s="4"/>
      <c r="P106" s="4">
        <v>1</v>
      </c>
      <c r="Q106" s="4"/>
      <c r="R106" s="4">
        <v>1</v>
      </c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</row>
    <row r="107" spans="1:61" ht="15" customHeight="1" x14ac:dyDescent="0.2">
      <c r="A107" s="4" t="s">
        <v>12</v>
      </c>
      <c r="B107" s="5">
        <v>13</v>
      </c>
      <c r="C107" s="5">
        <f t="shared" si="26"/>
        <v>55</v>
      </c>
      <c r="D107" s="4">
        <v>13</v>
      </c>
      <c r="E107" s="4">
        <v>13</v>
      </c>
      <c r="F107" s="4">
        <v>13</v>
      </c>
      <c r="G107" s="4">
        <v>13</v>
      </c>
      <c r="H107" s="4">
        <v>2</v>
      </c>
      <c r="I107" s="4"/>
      <c r="J107" s="4">
        <v>1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</row>
    <row r="108" spans="1:61" ht="15" customHeight="1" x14ac:dyDescent="0.2">
      <c r="A108" s="12" t="s">
        <v>160</v>
      </c>
      <c r="B108" s="5">
        <v>1</v>
      </c>
      <c r="C108" s="5">
        <f t="shared" si="26"/>
        <v>4</v>
      </c>
      <c r="D108" s="4">
        <v>1</v>
      </c>
      <c r="E108" s="4">
        <v>1</v>
      </c>
      <c r="F108" s="4">
        <v>1</v>
      </c>
      <c r="G108" s="4">
        <v>1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</row>
    <row r="109" spans="1:61" ht="15" customHeight="1" x14ac:dyDescent="0.2">
      <c r="A109" s="14" t="s">
        <v>35</v>
      </c>
      <c r="B109" s="5">
        <v>51</v>
      </c>
      <c r="C109" s="5">
        <f t="shared" si="26"/>
        <v>189</v>
      </c>
      <c r="D109" s="4">
        <v>51</v>
      </c>
      <c r="E109" s="4">
        <v>51</v>
      </c>
      <c r="F109" s="4">
        <v>51</v>
      </c>
      <c r="G109" s="4">
        <v>20</v>
      </c>
      <c r="H109" s="4">
        <v>1</v>
      </c>
      <c r="I109" s="4"/>
      <c r="J109" s="4">
        <v>6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>
        <v>9</v>
      </c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</row>
    <row r="110" spans="1:61" ht="15" customHeight="1" x14ac:dyDescent="0.2">
      <c r="A110" s="4" t="s">
        <v>106</v>
      </c>
      <c r="B110" s="5">
        <v>13</v>
      </c>
      <c r="C110" s="5">
        <f t="shared" si="26"/>
        <v>59</v>
      </c>
      <c r="D110" s="4">
        <v>13</v>
      </c>
      <c r="E110" s="4">
        <v>13</v>
      </c>
      <c r="F110" s="4">
        <v>13</v>
      </c>
      <c r="G110" s="4">
        <v>12</v>
      </c>
      <c r="H110" s="4">
        <v>3</v>
      </c>
      <c r="I110" s="4"/>
      <c r="J110" s="4">
        <v>4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>
        <v>1</v>
      </c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</row>
    <row r="111" spans="1:61" ht="15" customHeight="1" x14ac:dyDescent="0.2">
      <c r="A111" s="14" t="s">
        <v>122</v>
      </c>
      <c r="B111" s="5">
        <v>38</v>
      </c>
      <c r="C111" s="5">
        <f t="shared" ref="C111:C142" si="27">SUM(D111:BH111)</f>
        <v>98</v>
      </c>
      <c r="D111" s="4">
        <v>38</v>
      </c>
      <c r="E111" s="4">
        <v>38</v>
      </c>
      <c r="F111" s="4">
        <v>1</v>
      </c>
      <c r="G111" s="4">
        <v>10</v>
      </c>
      <c r="H111" s="4">
        <v>2</v>
      </c>
      <c r="I111" s="4">
        <v>2</v>
      </c>
      <c r="J111" s="4"/>
      <c r="K111" s="4"/>
      <c r="L111" s="4"/>
      <c r="M111" s="4"/>
      <c r="N111" s="4">
        <v>7</v>
      </c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</row>
    <row r="112" spans="1:61" ht="15" customHeight="1" x14ac:dyDescent="0.2">
      <c r="A112" s="4" t="s">
        <v>8</v>
      </c>
      <c r="B112" s="5">
        <v>24</v>
      </c>
      <c r="C112" s="5">
        <f t="shared" si="27"/>
        <v>119</v>
      </c>
      <c r="D112" s="4">
        <v>21</v>
      </c>
      <c r="E112" s="4">
        <v>24</v>
      </c>
      <c r="F112" s="4">
        <v>24</v>
      </c>
      <c r="G112" s="4">
        <v>24</v>
      </c>
      <c r="H112" s="4">
        <v>5</v>
      </c>
      <c r="I112" s="4">
        <v>11</v>
      </c>
      <c r="J112" s="4"/>
      <c r="K112" s="4"/>
      <c r="L112" s="4"/>
      <c r="M112" s="4">
        <v>1</v>
      </c>
      <c r="N112" s="4">
        <v>9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</row>
    <row r="113" spans="1:61" ht="15" customHeight="1" x14ac:dyDescent="0.2">
      <c r="A113" s="12" t="s">
        <v>159</v>
      </c>
      <c r="B113" s="5">
        <v>1</v>
      </c>
      <c r="C113" s="5">
        <f t="shared" si="27"/>
        <v>3</v>
      </c>
      <c r="D113" s="4"/>
      <c r="E113" s="4">
        <v>1</v>
      </c>
      <c r="F113" s="4"/>
      <c r="G113" s="4"/>
      <c r="H113" s="4">
        <v>1</v>
      </c>
      <c r="I113" s="4"/>
      <c r="J113" s="4"/>
      <c r="K113" s="4"/>
      <c r="L113" s="4"/>
      <c r="M113" s="4"/>
      <c r="N113" s="4">
        <v>1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</row>
    <row r="114" spans="1:61" ht="15" customHeight="1" x14ac:dyDescent="0.2">
      <c r="A114" s="4" t="s">
        <v>46</v>
      </c>
      <c r="B114" s="5">
        <v>12</v>
      </c>
      <c r="C114" s="5">
        <f t="shared" si="27"/>
        <v>42</v>
      </c>
      <c r="D114" s="4">
        <v>12</v>
      </c>
      <c r="E114" s="4">
        <v>9</v>
      </c>
      <c r="F114" s="4">
        <v>7</v>
      </c>
      <c r="G114" s="4">
        <v>5</v>
      </c>
      <c r="H114" s="4">
        <v>9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</row>
    <row r="115" spans="1:61" ht="15" customHeight="1" x14ac:dyDescent="0.2">
      <c r="A115" s="4" t="s">
        <v>47</v>
      </c>
      <c r="B115" s="5">
        <v>16</v>
      </c>
      <c r="C115" s="5">
        <f t="shared" si="27"/>
        <v>53</v>
      </c>
      <c r="D115" s="4">
        <v>16</v>
      </c>
      <c r="E115" s="4">
        <v>16</v>
      </c>
      <c r="F115" s="4">
        <v>16</v>
      </c>
      <c r="G115" s="4"/>
      <c r="H115" s="4">
        <v>2</v>
      </c>
      <c r="I115" s="4"/>
      <c r="J115" s="4">
        <v>1</v>
      </c>
      <c r="K115" s="4"/>
      <c r="L115" s="4"/>
      <c r="M115" s="4"/>
      <c r="N115" s="4">
        <v>2</v>
      </c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</row>
    <row r="116" spans="1:61" ht="15" customHeight="1" x14ac:dyDescent="0.2">
      <c r="A116" s="14" t="s">
        <v>55</v>
      </c>
      <c r="B116" s="5">
        <v>27</v>
      </c>
      <c r="C116" s="5">
        <f t="shared" si="27"/>
        <v>81</v>
      </c>
      <c r="D116" s="4">
        <v>27</v>
      </c>
      <c r="E116" s="4">
        <v>27</v>
      </c>
      <c r="F116" s="4">
        <v>15</v>
      </c>
      <c r="G116" s="4">
        <v>11</v>
      </c>
      <c r="H116" s="4">
        <v>1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</row>
    <row r="117" spans="1:61" ht="15" customHeight="1" x14ac:dyDescent="0.2">
      <c r="A117" s="4" t="s">
        <v>113</v>
      </c>
      <c r="B117" s="5">
        <v>15</v>
      </c>
      <c r="C117" s="5">
        <f t="shared" si="27"/>
        <v>65</v>
      </c>
      <c r="D117" s="4">
        <v>15</v>
      </c>
      <c r="E117" s="4">
        <v>15</v>
      </c>
      <c r="F117" s="4">
        <v>15</v>
      </c>
      <c r="G117" s="4">
        <v>15</v>
      </c>
      <c r="H117" s="4">
        <v>1</v>
      </c>
      <c r="I117" s="4">
        <v>2</v>
      </c>
      <c r="J117" s="4">
        <v>2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</row>
    <row r="118" spans="1:61" ht="15" customHeight="1" x14ac:dyDescent="0.2">
      <c r="A118" s="12" t="s">
        <v>158</v>
      </c>
      <c r="B118" s="5">
        <v>1</v>
      </c>
      <c r="C118" s="5">
        <f t="shared" si="27"/>
        <v>4</v>
      </c>
      <c r="D118" s="4">
        <v>1</v>
      </c>
      <c r="E118" s="4">
        <v>1</v>
      </c>
      <c r="F118" s="4">
        <v>1</v>
      </c>
      <c r="G118" s="4"/>
      <c r="H118" s="4"/>
      <c r="I118" s="4">
        <v>1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</row>
    <row r="119" spans="1:61" ht="15" customHeight="1" x14ac:dyDescent="0.2">
      <c r="A119" s="4" t="s">
        <v>21</v>
      </c>
      <c r="B119" s="5">
        <v>13</v>
      </c>
      <c r="C119" s="5">
        <f t="shared" si="27"/>
        <v>48</v>
      </c>
      <c r="D119" s="4">
        <v>13</v>
      </c>
      <c r="E119" s="4">
        <v>12</v>
      </c>
      <c r="F119" s="4">
        <v>7</v>
      </c>
      <c r="G119" s="4">
        <v>5</v>
      </c>
      <c r="H119" s="4">
        <v>6</v>
      </c>
      <c r="I119" s="4">
        <v>4</v>
      </c>
      <c r="J119" s="4"/>
      <c r="K119" s="4"/>
      <c r="L119" s="4"/>
      <c r="M119" s="4"/>
      <c r="N119" s="4"/>
      <c r="O119" s="4"/>
      <c r="P119" s="4">
        <v>1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</row>
    <row r="120" spans="1:61" ht="15" customHeight="1" x14ac:dyDescent="0.2">
      <c r="A120" s="14" t="s">
        <v>48</v>
      </c>
      <c r="B120" s="5">
        <v>30</v>
      </c>
      <c r="C120" s="5">
        <f t="shared" si="27"/>
        <v>84</v>
      </c>
      <c r="D120" s="4">
        <v>25</v>
      </c>
      <c r="E120" s="4">
        <v>26</v>
      </c>
      <c r="F120" s="4"/>
      <c r="G120" s="4">
        <v>30</v>
      </c>
      <c r="H120" s="4">
        <v>1</v>
      </c>
      <c r="I120" s="4">
        <v>2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</row>
    <row r="121" spans="1:61" ht="15" customHeight="1" x14ac:dyDescent="0.2">
      <c r="A121" s="4" t="s">
        <v>51</v>
      </c>
      <c r="B121" s="5">
        <v>14</v>
      </c>
      <c r="C121" s="5">
        <f t="shared" si="27"/>
        <v>61</v>
      </c>
      <c r="D121" s="4">
        <v>14</v>
      </c>
      <c r="E121" s="4">
        <v>14</v>
      </c>
      <c r="F121" s="4">
        <v>13</v>
      </c>
      <c r="G121" s="4">
        <v>14</v>
      </c>
      <c r="H121" s="4"/>
      <c r="I121" s="4"/>
      <c r="J121" s="4">
        <v>6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</row>
    <row r="122" spans="1:61" ht="15" customHeight="1" x14ac:dyDescent="0.2">
      <c r="A122" s="4" t="s">
        <v>13</v>
      </c>
      <c r="B122" s="5">
        <v>13</v>
      </c>
      <c r="C122" s="5">
        <f t="shared" si="27"/>
        <v>51</v>
      </c>
      <c r="D122" s="4">
        <v>13</v>
      </c>
      <c r="E122" s="4">
        <v>10</v>
      </c>
      <c r="F122" s="4">
        <v>11</v>
      </c>
      <c r="G122" s="4">
        <v>8</v>
      </c>
      <c r="H122" s="4">
        <v>5</v>
      </c>
      <c r="I122" s="4"/>
      <c r="J122" s="4">
        <v>2</v>
      </c>
      <c r="K122" s="4"/>
      <c r="L122" s="4"/>
      <c r="M122" s="4"/>
      <c r="N122" s="4"/>
      <c r="O122" s="4"/>
      <c r="P122" s="4">
        <v>2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</row>
    <row r="123" spans="1:61" ht="15" customHeight="1" x14ac:dyDescent="0.2">
      <c r="A123" s="12" t="s">
        <v>157</v>
      </c>
      <c r="B123" s="5">
        <v>1</v>
      </c>
      <c r="C123" s="5">
        <f t="shared" si="27"/>
        <v>2</v>
      </c>
      <c r="D123" s="4">
        <v>1</v>
      </c>
      <c r="E123" s="4"/>
      <c r="F123" s="4"/>
      <c r="G123" s="4">
        <v>1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</row>
    <row r="124" spans="1:61" ht="15" customHeight="1" x14ac:dyDescent="0.2">
      <c r="A124" s="4" t="s">
        <v>31</v>
      </c>
      <c r="B124" s="5">
        <v>13</v>
      </c>
      <c r="C124" s="5">
        <f t="shared" si="27"/>
        <v>45</v>
      </c>
      <c r="D124" s="4">
        <v>13</v>
      </c>
      <c r="E124" s="4">
        <v>13</v>
      </c>
      <c r="F124" s="4">
        <v>9</v>
      </c>
      <c r="G124" s="4"/>
      <c r="H124" s="4">
        <v>1</v>
      </c>
      <c r="I124" s="4"/>
      <c r="J124" s="4">
        <v>4</v>
      </c>
      <c r="K124" s="4"/>
      <c r="L124" s="4"/>
      <c r="M124" s="4"/>
      <c r="N124" s="4">
        <v>4</v>
      </c>
      <c r="O124" s="4"/>
      <c r="P124" s="4">
        <v>1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</row>
    <row r="125" spans="1:61" ht="15" customHeight="1" x14ac:dyDescent="0.2">
      <c r="A125" s="4" t="s">
        <v>36</v>
      </c>
      <c r="B125" s="5">
        <v>18</v>
      </c>
      <c r="C125" s="5">
        <f t="shared" si="27"/>
        <v>80</v>
      </c>
      <c r="D125" s="4">
        <v>18</v>
      </c>
      <c r="E125" s="4">
        <v>18</v>
      </c>
      <c r="F125" s="4">
        <v>18</v>
      </c>
      <c r="G125" s="4">
        <v>18</v>
      </c>
      <c r="H125" s="4">
        <v>2</v>
      </c>
      <c r="I125" s="4"/>
      <c r="J125" s="4">
        <v>5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>
        <v>1</v>
      </c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</row>
    <row r="126" spans="1:61" ht="15" customHeight="1" x14ac:dyDescent="0.2">
      <c r="A126" s="12" t="s">
        <v>163</v>
      </c>
      <c r="B126" s="5">
        <v>3</v>
      </c>
      <c r="C126" s="5">
        <f t="shared" si="27"/>
        <v>9</v>
      </c>
      <c r="D126" s="4">
        <v>1</v>
      </c>
      <c r="E126" s="4">
        <v>2</v>
      </c>
      <c r="F126" s="4">
        <v>3</v>
      </c>
      <c r="G126" s="4">
        <v>3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</row>
    <row r="127" spans="1:61" ht="15" customHeight="1" x14ac:dyDescent="0.2">
      <c r="A127" s="14" t="s">
        <v>37</v>
      </c>
      <c r="B127" s="5">
        <v>39</v>
      </c>
      <c r="C127" s="5">
        <f t="shared" si="27"/>
        <v>110</v>
      </c>
      <c r="D127" s="4">
        <v>21</v>
      </c>
      <c r="E127" s="4">
        <v>39</v>
      </c>
      <c r="F127" s="4">
        <v>20</v>
      </c>
      <c r="G127" s="4">
        <v>14</v>
      </c>
      <c r="H127" s="4"/>
      <c r="I127" s="4"/>
      <c r="J127" s="4">
        <v>7</v>
      </c>
      <c r="K127" s="4"/>
      <c r="L127" s="4"/>
      <c r="M127" s="4"/>
      <c r="N127" s="4">
        <v>9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</row>
    <row r="128" spans="1:61" ht="15" customHeight="1" x14ac:dyDescent="0.2">
      <c r="A128" s="4" t="s">
        <v>26</v>
      </c>
      <c r="B128" s="5">
        <v>51</v>
      </c>
      <c r="C128" s="5">
        <f t="shared" si="27"/>
        <v>182</v>
      </c>
      <c r="D128" s="4">
        <v>51</v>
      </c>
      <c r="E128" s="4">
        <v>51</v>
      </c>
      <c r="F128" s="4">
        <v>20</v>
      </c>
      <c r="G128" s="4">
        <v>51</v>
      </c>
      <c r="H128" s="4">
        <v>5</v>
      </c>
      <c r="I128" s="4"/>
      <c r="J128" s="4"/>
      <c r="K128" s="4"/>
      <c r="L128" s="4"/>
      <c r="M128" s="4"/>
      <c r="N128" s="4">
        <v>4</v>
      </c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</row>
    <row r="129" spans="1:61" ht="15" customHeight="1" x14ac:dyDescent="0.2">
      <c r="A129" s="4" t="s">
        <v>103</v>
      </c>
      <c r="B129" s="5">
        <v>10</v>
      </c>
      <c r="C129" s="5">
        <f t="shared" si="27"/>
        <v>34</v>
      </c>
      <c r="D129" s="4">
        <v>10</v>
      </c>
      <c r="E129" s="4">
        <v>10</v>
      </c>
      <c r="F129" s="4">
        <v>2</v>
      </c>
      <c r="G129" s="4">
        <v>3</v>
      </c>
      <c r="H129" s="4">
        <v>2</v>
      </c>
      <c r="I129" s="4"/>
      <c r="J129" s="4">
        <v>5</v>
      </c>
      <c r="K129" s="4"/>
      <c r="L129" s="4"/>
      <c r="M129" s="4"/>
      <c r="N129" s="4"/>
      <c r="O129" s="4">
        <v>2</v>
      </c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</row>
    <row r="130" spans="1:61" ht="15" customHeight="1" x14ac:dyDescent="0.2">
      <c r="A130" s="14" t="s">
        <v>16</v>
      </c>
      <c r="B130" s="5">
        <v>43</v>
      </c>
      <c r="C130" s="5">
        <f t="shared" si="27"/>
        <v>136</v>
      </c>
      <c r="D130" s="4">
        <v>38</v>
      </c>
      <c r="E130" s="4">
        <v>34</v>
      </c>
      <c r="F130" s="4">
        <v>23</v>
      </c>
      <c r="G130" s="4">
        <v>7</v>
      </c>
      <c r="H130" s="4">
        <v>8</v>
      </c>
      <c r="I130" s="4">
        <v>24</v>
      </c>
      <c r="J130" s="4"/>
      <c r="K130" s="4"/>
      <c r="L130" s="4"/>
      <c r="M130" s="4"/>
      <c r="N130" s="4"/>
      <c r="O130" s="4"/>
      <c r="P130" s="4">
        <v>2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</row>
    <row r="131" spans="1:61" ht="15" customHeight="1" x14ac:dyDescent="0.2">
      <c r="A131" s="4" t="s">
        <v>38</v>
      </c>
      <c r="B131" s="5">
        <v>13</v>
      </c>
      <c r="C131" s="5">
        <f t="shared" si="27"/>
        <v>52</v>
      </c>
      <c r="D131" s="4">
        <v>13</v>
      </c>
      <c r="E131" s="4">
        <v>13</v>
      </c>
      <c r="F131" s="4">
        <v>13</v>
      </c>
      <c r="G131" s="4">
        <v>13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</row>
    <row r="132" spans="1:61" ht="15" customHeight="1" x14ac:dyDescent="0.2">
      <c r="A132" s="14" t="s">
        <v>42</v>
      </c>
      <c r="B132" s="5">
        <v>39</v>
      </c>
      <c r="C132" s="5">
        <f t="shared" si="27"/>
        <v>155</v>
      </c>
      <c r="D132" s="4">
        <v>39</v>
      </c>
      <c r="E132" s="4">
        <v>25</v>
      </c>
      <c r="F132" s="4">
        <v>39</v>
      </c>
      <c r="G132" s="4">
        <v>18</v>
      </c>
      <c r="H132" s="4">
        <v>19</v>
      </c>
      <c r="I132" s="4">
        <v>10</v>
      </c>
      <c r="J132" s="4">
        <v>5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</row>
    <row r="133" spans="1:61" ht="15" customHeight="1" x14ac:dyDescent="0.2">
      <c r="A133" s="4" t="s">
        <v>39</v>
      </c>
      <c r="B133" s="5">
        <v>12</v>
      </c>
      <c r="C133" s="5">
        <f t="shared" si="27"/>
        <v>50</v>
      </c>
      <c r="D133" s="4">
        <v>12</v>
      </c>
      <c r="E133" s="4">
        <v>12</v>
      </c>
      <c r="F133" s="4">
        <v>12</v>
      </c>
      <c r="G133" s="4">
        <v>2</v>
      </c>
      <c r="H133" s="4">
        <v>1</v>
      </c>
      <c r="I133" s="4"/>
      <c r="J133" s="4">
        <v>7</v>
      </c>
      <c r="K133" s="4"/>
      <c r="L133" s="4"/>
      <c r="M133" s="4"/>
      <c r="N133" s="4">
        <v>3</v>
      </c>
      <c r="O133" s="4"/>
      <c r="P133" s="4">
        <v>1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</row>
    <row r="134" spans="1:61" ht="15" customHeight="1" x14ac:dyDescent="0.2">
      <c r="A134" s="4" t="s">
        <v>40</v>
      </c>
      <c r="B134" s="5">
        <v>16</v>
      </c>
      <c r="C134" s="5">
        <f t="shared" si="27"/>
        <v>71</v>
      </c>
      <c r="D134" s="4">
        <v>16</v>
      </c>
      <c r="E134" s="4">
        <v>16</v>
      </c>
      <c r="F134" s="4">
        <v>16</v>
      </c>
      <c r="G134" s="4">
        <v>16</v>
      </c>
      <c r="H134" s="4"/>
      <c r="I134" s="4"/>
      <c r="J134" s="4">
        <v>7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</row>
    <row r="135" spans="1:61" ht="15" customHeight="1" x14ac:dyDescent="0.2">
      <c r="A135" s="4" t="s">
        <v>49</v>
      </c>
      <c r="B135" s="5">
        <v>15</v>
      </c>
      <c r="C135" s="5">
        <f t="shared" si="27"/>
        <v>58</v>
      </c>
      <c r="D135" s="4">
        <v>15</v>
      </c>
      <c r="E135" s="4">
        <v>15</v>
      </c>
      <c r="F135" s="4">
        <v>5</v>
      </c>
      <c r="G135" s="4">
        <v>13</v>
      </c>
      <c r="H135" s="4"/>
      <c r="I135" s="4">
        <v>7</v>
      </c>
      <c r="J135" s="4">
        <v>3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</row>
    <row r="136" spans="1:61" ht="15" customHeight="1" x14ac:dyDescent="0.2">
      <c r="A136" s="12" t="s">
        <v>156</v>
      </c>
      <c r="B136" s="5">
        <v>1</v>
      </c>
      <c r="C136" s="5">
        <f t="shared" si="27"/>
        <v>2</v>
      </c>
      <c r="D136" s="4">
        <v>1</v>
      </c>
      <c r="E136" s="4">
        <v>1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</row>
    <row r="137" spans="1:61" ht="15" customHeight="1" x14ac:dyDescent="0.2">
      <c r="A137" s="4" t="s">
        <v>9</v>
      </c>
      <c r="B137" s="5">
        <v>17</v>
      </c>
      <c r="C137" s="5">
        <f t="shared" si="27"/>
        <v>69</v>
      </c>
      <c r="D137" s="4">
        <v>17</v>
      </c>
      <c r="E137" s="4">
        <v>17</v>
      </c>
      <c r="F137" s="4">
        <v>16</v>
      </c>
      <c r="G137" s="4">
        <v>16</v>
      </c>
      <c r="H137" s="4">
        <v>1</v>
      </c>
      <c r="I137" s="4"/>
      <c r="J137" s="4">
        <v>1</v>
      </c>
      <c r="K137" s="4"/>
      <c r="L137" s="4"/>
      <c r="M137" s="4"/>
      <c r="N137" s="4"/>
      <c r="O137" s="4"/>
      <c r="P137" s="4">
        <v>1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</row>
    <row r="138" spans="1:61" ht="15" customHeight="1" x14ac:dyDescent="0.2">
      <c r="A138" s="4" t="s">
        <v>33</v>
      </c>
      <c r="B138" s="5">
        <v>14</v>
      </c>
      <c r="C138" s="5">
        <f t="shared" si="27"/>
        <v>58</v>
      </c>
      <c r="D138" s="4">
        <v>14</v>
      </c>
      <c r="E138" s="4">
        <v>14</v>
      </c>
      <c r="F138" s="4">
        <v>14</v>
      </c>
      <c r="G138" s="4">
        <v>14</v>
      </c>
      <c r="H138" s="4">
        <v>2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</row>
    <row r="139" spans="1:61" ht="15" customHeight="1" x14ac:dyDescent="0.2">
      <c r="A139" s="4" t="s">
        <v>14</v>
      </c>
      <c r="B139" s="5">
        <v>10</v>
      </c>
      <c r="C139" s="5">
        <f t="shared" si="27"/>
        <v>41</v>
      </c>
      <c r="D139" s="4">
        <v>10</v>
      </c>
      <c r="E139" s="4">
        <v>10</v>
      </c>
      <c r="F139" s="4">
        <v>10</v>
      </c>
      <c r="G139" s="4">
        <v>3</v>
      </c>
      <c r="H139" s="4">
        <v>1</v>
      </c>
      <c r="I139" s="4"/>
      <c r="J139" s="4">
        <v>1</v>
      </c>
      <c r="K139" s="4"/>
      <c r="L139" s="4"/>
      <c r="M139" s="4"/>
      <c r="N139" s="4">
        <v>3</v>
      </c>
      <c r="O139" s="4"/>
      <c r="P139" s="4">
        <v>3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</row>
    <row r="140" spans="1:61" ht="15" customHeight="1" x14ac:dyDescent="0.2">
      <c r="A140" s="12" t="s">
        <v>167</v>
      </c>
      <c r="B140" s="5">
        <v>1</v>
      </c>
      <c r="C140" s="5">
        <f t="shared" si="27"/>
        <v>3</v>
      </c>
      <c r="D140" s="4">
        <v>1</v>
      </c>
      <c r="E140" s="4">
        <v>1</v>
      </c>
      <c r="F140" s="4">
        <v>1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</row>
    <row r="141" spans="1:61" ht="15" customHeight="1" x14ac:dyDescent="0.2">
      <c r="A141" s="14" t="s">
        <v>56</v>
      </c>
      <c r="B141" s="5">
        <v>35</v>
      </c>
      <c r="C141" s="5">
        <f t="shared" si="27"/>
        <v>143</v>
      </c>
      <c r="D141" s="4">
        <v>35</v>
      </c>
      <c r="E141" s="4">
        <v>35</v>
      </c>
      <c r="F141" s="4">
        <v>23</v>
      </c>
      <c r="G141" s="4">
        <v>35</v>
      </c>
      <c r="H141" s="4">
        <v>7</v>
      </c>
      <c r="I141" s="4"/>
      <c r="J141" s="4">
        <v>2</v>
      </c>
      <c r="K141" s="4"/>
      <c r="L141" s="4"/>
      <c r="M141" s="4"/>
      <c r="N141" s="4">
        <v>5</v>
      </c>
      <c r="O141" s="4">
        <v>1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</row>
    <row r="142" spans="1:61" ht="15" customHeight="1" x14ac:dyDescent="0.2">
      <c r="A142" s="4" t="s">
        <v>54</v>
      </c>
      <c r="B142" s="5">
        <v>13</v>
      </c>
      <c r="C142" s="5">
        <f t="shared" si="27"/>
        <v>52</v>
      </c>
      <c r="D142" s="4">
        <v>13</v>
      </c>
      <c r="E142" s="4">
        <v>13</v>
      </c>
      <c r="F142" s="4">
        <v>13</v>
      </c>
      <c r="G142" s="4">
        <v>13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</row>
    <row r="144" spans="1:61" ht="15" customHeight="1" x14ac:dyDescent="0.2">
      <c r="C144" s="2">
        <v>10015</v>
      </c>
    </row>
  </sheetData>
  <phoneticPr fontId="2" type="noConversion"/>
  <pageMargins left="0.47244094488188981" right="0.47244094488188981" top="0.70866141732283472" bottom="0.47244094488188981" header="0.51181102362204722" footer="0.51181102362204722"/>
  <pageSetup paperSize="9" scale="83" fitToHeight="7" orientation="portrait" r:id="rId1"/>
  <headerFooter alignWithMargins="0">
    <oddHeader>&amp;L2016 Council Elections: analysis of nominated candidates</oddHeader>
  </headerFooter>
  <rowBreaks count="2" manualBreakCount="2">
    <brk id="45" max="63" man="1"/>
    <brk id="142" max="6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Gray</dc:creator>
  <cp:lastModifiedBy>Adam Gray</cp:lastModifiedBy>
  <cp:lastPrinted>2016-04-11T14:30:01Z</cp:lastPrinted>
  <dcterms:created xsi:type="dcterms:W3CDTF">2013-04-07T16:15:25Z</dcterms:created>
  <dcterms:modified xsi:type="dcterms:W3CDTF">2024-04-15T15:52:46Z</dcterms:modified>
</cp:coreProperties>
</file>